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vo\Desktop\relatórios\mensal\ABRIL\FINAL\"/>
    </mc:Choice>
  </mc:AlternateContent>
  <bookViews>
    <workbookView xWindow="0" yWindow="0" windowWidth="20490" windowHeight="7650" activeTab="4"/>
  </bookViews>
  <sheets>
    <sheet name="CGIL" sheetId="6" r:id="rId1"/>
    <sheet name="CTPS_CAGED" sheetId="5" r:id="rId2"/>
    <sheet name="SISMIGRA" sheetId="1" r:id="rId3"/>
    <sheet name="STI" sheetId="2" r:id="rId4"/>
    <sheet name="SOLIC_REFÚGIO" sheetId="3" r:id="rId5"/>
  </sheets>
  <definedNames>
    <definedName name="_xlnm._FilterDatabase" localSheetId="0" hidden="1">CGIL!$L$3:$L$104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9" i="6" l="1"/>
  <c r="J99" i="6"/>
  <c r="I99" i="6"/>
  <c r="H99" i="6"/>
  <c r="G99" i="6"/>
  <c r="F99" i="6"/>
  <c r="E99" i="6"/>
  <c r="D99" i="6"/>
  <c r="C99" i="6"/>
  <c r="N33" i="3"/>
  <c r="M33" i="3"/>
  <c r="L33" i="3"/>
  <c r="K33" i="3"/>
  <c r="J33" i="3"/>
  <c r="I33" i="3"/>
  <c r="H33" i="3"/>
  <c r="G33" i="3"/>
  <c r="F33" i="3"/>
  <c r="E33" i="3"/>
  <c r="D33" i="3"/>
  <c r="C33" i="3"/>
  <c r="N40" i="3"/>
  <c r="M40" i="3"/>
  <c r="L40" i="3"/>
  <c r="K40" i="3"/>
  <c r="J40" i="3"/>
  <c r="I40" i="3"/>
  <c r="H40" i="3"/>
  <c r="G40" i="3"/>
  <c r="F40" i="3"/>
  <c r="E40" i="3"/>
  <c r="D40" i="3"/>
  <c r="C40" i="3"/>
  <c r="N48" i="3"/>
  <c r="M48" i="3"/>
  <c r="L48" i="3"/>
  <c r="K48" i="3"/>
  <c r="J48" i="3"/>
  <c r="I48" i="3"/>
  <c r="H48" i="3"/>
  <c r="G48" i="3"/>
  <c r="F48" i="3"/>
  <c r="E48" i="3"/>
  <c r="D48" i="3"/>
  <c r="C48" i="3"/>
  <c r="N53" i="3"/>
  <c r="M53" i="3"/>
  <c r="L53" i="3"/>
  <c r="K53" i="3"/>
  <c r="J53" i="3"/>
  <c r="I53" i="3"/>
  <c r="H53" i="3"/>
  <c r="G53" i="3"/>
  <c r="F53" i="3"/>
  <c r="E53" i="3"/>
  <c r="D53" i="3"/>
  <c r="C53" i="3"/>
  <c r="N57" i="3"/>
  <c r="M57" i="3"/>
  <c r="L57" i="3"/>
  <c r="K57" i="3"/>
  <c r="J57" i="3"/>
  <c r="I57" i="3"/>
  <c r="H57" i="3"/>
  <c r="G57" i="3"/>
  <c r="F57" i="3"/>
  <c r="E57" i="3"/>
  <c r="D57" i="3"/>
  <c r="C57" i="3"/>
  <c r="I79" i="1"/>
  <c r="I78" i="1"/>
  <c r="I77" i="1"/>
  <c r="I76" i="1"/>
  <c r="I75" i="1"/>
  <c r="I73" i="1"/>
  <c r="I72" i="1"/>
  <c r="I71" i="1"/>
  <c r="I69" i="1"/>
  <c r="I68" i="1"/>
  <c r="I67" i="1"/>
  <c r="I66" i="1"/>
  <c r="I64" i="1"/>
  <c r="I63" i="1"/>
  <c r="I62" i="1"/>
  <c r="I61" i="1"/>
  <c r="I60" i="1"/>
  <c r="I59" i="1"/>
  <c r="I58" i="1"/>
  <c r="I57" i="1"/>
  <c r="I56" i="1"/>
  <c r="I54" i="1"/>
  <c r="I53" i="1"/>
  <c r="I52" i="1"/>
  <c r="I51" i="1"/>
  <c r="I50" i="1"/>
  <c r="I49" i="1"/>
  <c r="I48" i="1"/>
  <c r="F79" i="1"/>
  <c r="F78" i="1"/>
  <c r="F77" i="1"/>
  <c r="F76" i="1"/>
  <c r="F75" i="1"/>
  <c r="F73" i="1"/>
  <c r="F72" i="1"/>
  <c r="F71" i="1"/>
  <c r="F69" i="1"/>
  <c r="F68" i="1"/>
  <c r="F67" i="1"/>
  <c r="F66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50" i="1"/>
  <c r="F49" i="1"/>
  <c r="F48" i="1"/>
  <c r="C79" i="1"/>
  <c r="C78" i="1"/>
  <c r="C77" i="1"/>
  <c r="C76" i="1"/>
  <c r="C75" i="1"/>
  <c r="C73" i="1"/>
  <c r="C72" i="1"/>
  <c r="C71" i="1"/>
  <c r="C69" i="1"/>
  <c r="C68" i="1"/>
  <c r="C67" i="1"/>
  <c r="C66" i="1"/>
  <c r="C64" i="1"/>
  <c r="C63" i="1"/>
  <c r="C62" i="1"/>
  <c r="C61" i="1"/>
  <c r="C60" i="1"/>
  <c r="C59" i="1"/>
  <c r="C58" i="1"/>
  <c r="C57" i="1"/>
  <c r="C56" i="1"/>
  <c r="C54" i="1"/>
  <c r="C53" i="1"/>
  <c r="C52" i="1"/>
  <c r="C51" i="1"/>
  <c r="C50" i="1"/>
  <c r="C49" i="1"/>
  <c r="C48" i="1"/>
  <c r="K46" i="1"/>
  <c r="J46" i="1"/>
  <c r="I46" i="1"/>
  <c r="H46" i="1"/>
  <c r="G46" i="1"/>
  <c r="F46" i="1"/>
  <c r="E46" i="1"/>
  <c r="D46" i="1"/>
  <c r="C46" i="1"/>
  <c r="I40" i="1"/>
  <c r="I39" i="1"/>
  <c r="I38" i="1"/>
  <c r="I37" i="1"/>
  <c r="I36" i="1"/>
  <c r="F40" i="1"/>
  <c r="F39" i="1"/>
  <c r="F38" i="1"/>
  <c r="F37" i="1"/>
  <c r="F36" i="1"/>
  <c r="C40" i="1"/>
  <c r="C39" i="1"/>
  <c r="C38" i="1"/>
  <c r="C37" i="1"/>
  <c r="C36" i="1"/>
  <c r="D35" i="1"/>
  <c r="E35" i="1"/>
  <c r="F35" i="1"/>
  <c r="G35" i="1"/>
  <c r="H35" i="1"/>
  <c r="I35" i="1"/>
  <c r="J35" i="1"/>
  <c r="K35" i="1"/>
  <c r="C35" i="1"/>
  <c r="I29" i="1"/>
  <c r="I28" i="1"/>
  <c r="I27" i="1"/>
  <c r="I26" i="1"/>
  <c r="I25" i="1"/>
  <c r="I24" i="1"/>
  <c r="I23" i="1"/>
  <c r="I22" i="1"/>
  <c r="I21" i="1"/>
  <c r="I20" i="1"/>
  <c r="I19" i="1"/>
  <c r="I18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G17" i="1"/>
  <c r="H17" i="1"/>
  <c r="I17" i="1"/>
  <c r="J17" i="1"/>
  <c r="K17" i="1"/>
  <c r="D17" i="1"/>
  <c r="E17" i="1"/>
  <c r="C18" i="1"/>
  <c r="C19" i="1"/>
  <c r="C20" i="1"/>
  <c r="C21" i="1"/>
  <c r="C22" i="1"/>
  <c r="C23" i="1"/>
  <c r="C24" i="1"/>
  <c r="C25" i="1"/>
  <c r="C26" i="1"/>
  <c r="C27" i="1"/>
  <c r="C28" i="1"/>
  <c r="C29" i="1"/>
  <c r="C17" i="1"/>
  <c r="I10" i="1"/>
  <c r="I9" i="1"/>
  <c r="I8" i="1"/>
  <c r="I7" i="1"/>
  <c r="F10" i="1"/>
  <c r="F9" i="1"/>
  <c r="F8" i="1"/>
  <c r="F7" i="1"/>
  <c r="F6" i="1"/>
  <c r="G6" i="1"/>
  <c r="H6" i="1"/>
  <c r="I6" i="1"/>
  <c r="J6" i="1"/>
  <c r="K6" i="1"/>
  <c r="C10" i="1"/>
  <c r="C9" i="1"/>
  <c r="C8" i="1"/>
  <c r="C7" i="1"/>
  <c r="D6" i="1"/>
  <c r="E6" i="1"/>
  <c r="C6" i="1"/>
  <c r="K78" i="2"/>
  <c r="K77" i="2"/>
  <c r="K76" i="2"/>
  <c r="K75" i="2"/>
  <c r="K73" i="2"/>
  <c r="K72" i="2"/>
  <c r="K71" i="2"/>
  <c r="K69" i="2"/>
  <c r="K68" i="2"/>
  <c r="K67" i="2"/>
  <c r="K66" i="2"/>
  <c r="K64" i="2"/>
  <c r="K63" i="2"/>
  <c r="K62" i="2"/>
  <c r="K61" i="2"/>
  <c r="K60" i="2"/>
  <c r="K59" i="2"/>
  <c r="K58" i="2"/>
  <c r="K57" i="2"/>
  <c r="K56" i="2"/>
  <c r="K54" i="2"/>
  <c r="K53" i="2"/>
  <c r="K52" i="2"/>
  <c r="K51" i="2"/>
  <c r="K50" i="2"/>
  <c r="K49" i="2"/>
  <c r="K48" i="2"/>
  <c r="H78" i="2"/>
  <c r="H77" i="2"/>
  <c r="H76" i="2"/>
  <c r="H75" i="2"/>
  <c r="H73" i="2"/>
  <c r="H72" i="2"/>
  <c r="H71" i="2"/>
  <c r="H69" i="2"/>
  <c r="H68" i="2"/>
  <c r="H67" i="2"/>
  <c r="H66" i="2"/>
  <c r="H64" i="2"/>
  <c r="H63" i="2"/>
  <c r="H62" i="2"/>
  <c r="H61" i="2"/>
  <c r="H60" i="2"/>
  <c r="H59" i="2"/>
  <c r="H58" i="2"/>
  <c r="H57" i="2"/>
  <c r="H56" i="2"/>
  <c r="H54" i="2"/>
  <c r="H53" i="2"/>
  <c r="H52" i="2"/>
  <c r="H51" i="2"/>
  <c r="H50" i="2"/>
  <c r="H49" i="2"/>
  <c r="H48" i="2"/>
  <c r="F46" i="2"/>
  <c r="G46" i="2"/>
  <c r="H46" i="2"/>
  <c r="I46" i="2"/>
  <c r="J46" i="2"/>
  <c r="K46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F19" i="2"/>
  <c r="G19" i="2"/>
  <c r="H19" i="2"/>
  <c r="I19" i="2"/>
  <c r="J19" i="2"/>
  <c r="K19" i="2"/>
  <c r="H13" i="2"/>
  <c r="H12" i="2"/>
  <c r="H11" i="2"/>
  <c r="H10" i="2"/>
  <c r="H9" i="2"/>
  <c r="H8" i="2"/>
  <c r="H7" i="2"/>
  <c r="H6" i="2"/>
  <c r="K13" i="2"/>
  <c r="K12" i="2"/>
  <c r="K11" i="2"/>
  <c r="K10" i="2"/>
  <c r="K9" i="2"/>
  <c r="K8" i="2"/>
  <c r="K7" i="2"/>
  <c r="K6" i="2"/>
  <c r="K5" i="2"/>
  <c r="J5" i="2"/>
  <c r="I5" i="2"/>
  <c r="H5" i="2"/>
  <c r="G5" i="2"/>
  <c r="F5" i="2"/>
  <c r="E78" i="2"/>
  <c r="E77" i="2"/>
  <c r="E76" i="2"/>
  <c r="E75" i="2"/>
  <c r="E73" i="2"/>
  <c r="E72" i="2"/>
  <c r="E71" i="2"/>
  <c r="E69" i="2"/>
  <c r="E68" i="2"/>
  <c r="E67" i="2"/>
  <c r="E66" i="2"/>
  <c r="E64" i="2"/>
  <c r="E63" i="2"/>
  <c r="E62" i="2"/>
  <c r="E61" i="2"/>
  <c r="E60" i="2"/>
  <c r="E59" i="2"/>
  <c r="E58" i="2"/>
  <c r="E57" i="2"/>
  <c r="E56" i="2"/>
  <c r="E54" i="2"/>
  <c r="E53" i="2"/>
  <c r="E52" i="2"/>
  <c r="E51" i="2"/>
  <c r="E50" i="2"/>
  <c r="E49" i="2"/>
  <c r="E48" i="2"/>
  <c r="E46" i="2"/>
  <c r="D46" i="2"/>
  <c r="C46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D19" i="2"/>
  <c r="C19" i="2"/>
  <c r="E13" i="2"/>
  <c r="E12" i="2"/>
  <c r="E11" i="2"/>
  <c r="E10" i="2"/>
  <c r="E9" i="2"/>
  <c r="E8" i="2"/>
  <c r="E7" i="2"/>
  <c r="E6" i="2"/>
  <c r="D5" i="2"/>
  <c r="E5" i="2"/>
  <c r="C5" i="2"/>
</calcChain>
</file>

<file path=xl/sharedStrings.xml><?xml version="1.0" encoding="utf-8"?>
<sst xmlns="http://schemas.openxmlformats.org/spreadsheetml/2006/main" count="749" uniqueCount="213">
  <si>
    <t>Classificação</t>
  </si>
  <si>
    <t>Total</t>
  </si>
  <si>
    <t>Temporário</t>
  </si>
  <si>
    <t>Fronteiriço</t>
  </si>
  <si>
    <t>Outros</t>
  </si>
  <si>
    <t>Não Informados</t>
  </si>
  <si>
    <t>Homens</t>
  </si>
  <si>
    <t>Mulheres</t>
  </si>
  <si>
    <t>Principais países</t>
  </si>
  <si>
    <t>República do Haiti</t>
  </si>
  <si>
    <t>Bolívia</t>
  </si>
  <si>
    <t>Colômbia</t>
  </si>
  <si>
    <t>Peru</t>
  </si>
  <si>
    <t>Paraguai</t>
  </si>
  <si>
    <t>Portugal</t>
  </si>
  <si>
    <t>Não Informado</t>
  </si>
  <si>
    <t>Outros países</t>
  </si>
  <si>
    <t>Norte</t>
  </si>
  <si>
    <t>Rondônia</t>
  </si>
  <si>
    <t>Acre</t>
  </si>
  <si>
    <t>Amazonas</t>
  </si>
  <si>
    <t>Roraima</t>
  </si>
  <si>
    <t>Pará</t>
  </si>
  <si>
    <t>Amapá</t>
  </si>
  <si>
    <t>Tocantins</t>
  </si>
  <si>
    <t>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</si>
  <si>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</si>
  <si>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</si>
  <si>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</si>
  <si>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</si>
  <si>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</si>
  <si>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</si>
  <si>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</si>
  <si>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</si>
  <si>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</si>
  <si>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</si>
  <si>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</si>
  <si>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Espírito Santo</t>
  </si>
  <si>
    <t>Rio de Janeiro</t>
  </si>
  <si>
    <t>São Paulo</t>
  </si>
  <si>
    <t>Sul</t>
  </si>
  <si>
    <t>Paraná</t>
  </si>
  <si>
    <t>Santa Catarina</t>
  </si>
  <si>
    <t>Rio Grande do Sul</t>
  </si>
  <si>
    <t>Centro-Oeste</t>
  </si>
  <si>
    <t>Mato Grosso do Sul</t>
  </si>
  <si>
    <t xml:space="preserve">Mato Grosso </t>
  </si>
  <si>
    <t>Goiás</t>
  </si>
  <si>
    <t>Distrito Federal</t>
  </si>
  <si>
    <t>0 |-- 15</t>
  </si>
  <si>
    <t>15 |-- 25</t>
  </si>
  <si>
    <t>25 |--40</t>
  </si>
  <si>
    <t>40 |-- 65</t>
  </si>
  <si>
    <t>65 |--</t>
  </si>
  <si>
    <t>ALEMANHA</t>
  </si>
  <si>
    <t>ARGENTINA</t>
  </si>
  <si>
    <t>BOLÍVIA</t>
  </si>
  <si>
    <t>CHILE</t>
  </si>
  <si>
    <t>CHINA</t>
  </si>
  <si>
    <t>COLÔMBIA</t>
  </si>
  <si>
    <t>ESPANHA</t>
  </si>
  <si>
    <t>ESTADOS UNIDOS</t>
  </si>
  <si>
    <t>FILIPINAS</t>
  </si>
  <si>
    <t>FRANÇA</t>
  </si>
  <si>
    <t>ITÁLIA</t>
  </si>
  <si>
    <t>JAPÃO</t>
  </si>
  <si>
    <t>MÉXICO</t>
  </si>
  <si>
    <t>PARAGUAI</t>
  </si>
  <si>
    <t>PAÍSES BAIXOS</t>
  </si>
  <si>
    <t>PERU</t>
  </si>
  <si>
    <t>PORTUGAL</t>
  </si>
  <si>
    <t>REINO UNIDO</t>
  </si>
  <si>
    <t>URUGUAI</t>
  </si>
  <si>
    <t>VENEZUELA</t>
  </si>
  <si>
    <t>OUTROS PAÍSES</t>
  </si>
  <si>
    <t>Venezuela</t>
  </si>
  <si>
    <t>Cuba</t>
  </si>
  <si>
    <t>Argentina</t>
  </si>
  <si>
    <t>Uruguai</t>
  </si>
  <si>
    <t>Angola</t>
  </si>
  <si>
    <t>Brasil, Grandes Regiões e UFs</t>
  </si>
  <si>
    <t>Brasil</t>
  </si>
  <si>
    <t>Escolaridade</t>
  </si>
  <si>
    <t>Analfabeto</t>
  </si>
  <si>
    <t>Fundamental incompleto</t>
  </si>
  <si>
    <t>Fundamental completo</t>
  </si>
  <si>
    <t>Médio incompleto</t>
  </si>
  <si>
    <t>Médio completo</t>
  </si>
  <si>
    <t>Superior incompleto</t>
  </si>
  <si>
    <t>Superior completo</t>
  </si>
  <si>
    <t>menos de 20 anos</t>
  </si>
  <si>
    <t>de 20 a menos de 40 anos</t>
  </si>
  <si>
    <t>de 40 a menos de 65 anos</t>
  </si>
  <si>
    <t>65 anos e mais</t>
  </si>
  <si>
    <t>Principais ocupações</t>
  </si>
  <si>
    <t>Alimentador de Linha de Produção</t>
  </si>
  <si>
    <t>Servente de Obras</t>
  </si>
  <si>
    <t>Faxineiro</t>
  </si>
  <si>
    <t>Auxiliar nos Serviços de Alimentação</t>
  </si>
  <si>
    <t>Cozinheiro Geral</t>
  </si>
  <si>
    <t>Vendedor de Comércio Varejista</t>
  </si>
  <si>
    <t>Magarefe</t>
  </si>
  <si>
    <t>Abatedor</t>
  </si>
  <si>
    <t>Principais atividades econômicas</t>
  </si>
  <si>
    <t>Restaurantes e similares</t>
  </si>
  <si>
    <t>Construção de edifícios</t>
  </si>
  <si>
    <t>Abate de aves</t>
  </si>
  <si>
    <t>Hotéis</t>
  </si>
  <si>
    <t>Lanchonetes, casas de chá, de sucos e similares</t>
  </si>
  <si>
    <t>Comércio varejista de mercadorias em geral, com predominância de produtos alimentícios - supermercados</t>
  </si>
  <si>
    <t>Frigorífico - abate de suínos</t>
  </si>
  <si>
    <t>Limpeza em prédios e em domicílios</t>
  </si>
  <si>
    <t>menor que 20</t>
  </si>
  <si>
    <t>20 a 34</t>
  </si>
  <si>
    <t>35 a 49</t>
  </si>
  <si>
    <t>50 a 64</t>
  </si>
  <si>
    <t>65 ou mais</t>
  </si>
  <si>
    <t>Superior Completo</t>
  </si>
  <si>
    <t>TÉCNICOS DE NIVEL MÉDIO</t>
  </si>
  <si>
    <t>PROFISSIONAIS DAS CIÊNCIAS E DAS ARTES</t>
  </si>
  <si>
    <t>TRABALHADORES DA PRODUÇÃO DE BENS E SERVIÇOS INDUSTRIAIS</t>
  </si>
  <si>
    <t>MEMBROS SUPERIORES DO PODER PÚBLICO, DIRIGENTES DE ORGANIZAÇÕES DE INTERESSE PÚBLICO E DE EMPRESAS, GERENTES</t>
  </si>
  <si>
    <t>TRABALHADORES EM SERVIÇOS DE REPARAÇÃO E MANUTENÇÃO</t>
  </si>
  <si>
    <t>TRABALHADORES DOS SERVIÇOS, VENDEDORES DO COMÉRCIO EM LOJAS E MERCADOS</t>
  </si>
  <si>
    <t>TRABALHADORES DE SERVIÇOS ADMINISTRATIVOS</t>
  </si>
  <si>
    <t>MEMBROS DAS FORÇAS ARMADAS, POLICIAIS E BOMBEIROS MILITARES</t>
  </si>
  <si>
    <t>TRABALHADORES AGROPECUÁRIOS, FLORESTAIS E DA PESCA</t>
  </si>
  <si>
    <t>Países</t>
  </si>
  <si>
    <t>ÍNDIA</t>
  </si>
  <si>
    <t>CORÉIA DO SUL</t>
  </si>
  <si>
    <t>POLÔNIA</t>
  </si>
  <si>
    <t>Mato Grosso</t>
  </si>
  <si>
    <t>Residência</t>
  </si>
  <si>
    <t>Residência Prévia</t>
  </si>
  <si>
    <t>Admitidos</t>
  </si>
  <si>
    <t>Demitidos</t>
  </si>
  <si>
    <t>Saldo</t>
  </si>
  <si>
    <t>Residente (*)</t>
  </si>
  <si>
    <t>Nota(*) inclui as antigas classificações permanentes, asilados, outros e provisórios.</t>
  </si>
  <si>
    <t>Fundamental Incompleto</t>
  </si>
  <si>
    <t>Fundamental Completo</t>
  </si>
  <si>
    <t>Mestrado</t>
  </si>
  <si>
    <t>Doutorado</t>
  </si>
  <si>
    <t>Permanente</t>
  </si>
  <si>
    <t>Brasileiro</t>
  </si>
  <si>
    <t>Residente</t>
  </si>
  <si>
    <t>Trânsito</t>
  </si>
  <si>
    <t>Não nacionais deportados, expulsos ou extraditados</t>
  </si>
  <si>
    <t>Turista/Visita turismo</t>
  </si>
  <si>
    <t>Tipologias de classificação</t>
  </si>
  <si>
    <t>Repositor de Mercadorias</t>
  </si>
  <si>
    <t>CUBA</t>
  </si>
  <si>
    <t>HAITI</t>
  </si>
  <si>
    <t>BANGLADESH</t>
  </si>
  <si>
    <t>ANGOLA</t>
  </si>
  <si>
    <t>GUINÉ BISSAU</t>
  </si>
  <si>
    <t>MARROCOS</t>
  </si>
  <si>
    <t>GANA</t>
  </si>
  <si>
    <t>SÍRIA</t>
  </si>
  <si>
    <t>CAMARÕES</t>
  </si>
  <si>
    <t>SENEGAL</t>
  </si>
  <si>
    <t>NIGÉRIA</t>
  </si>
  <si>
    <t>REP. DOMINICANA</t>
  </si>
  <si>
    <t>PAQUISTÃO</t>
  </si>
  <si>
    <t>Grupos de idade</t>
  </si>
  <si>
    <t>Brasil, Grandes Regiões e Unidades da Federação</t>
  </si>
  <si>
    <t xml:space="preserve">Grupos de Idade </t>
  </si>
  <si>
    <t>Entrada</t>
  </si>
  <si>
    <t>Saída</t>
  </si>
  <si>
    <t>Não especificado</t>
  </si>
  <si>
    <t>Número de registros de migrantes, por mês de entrada e sexo, segundo classificação - Brasil, abr/2018 e mar e abr/2019.</t>
  </si>
  <si>
    <t>Número de registros de migrantes, por mês de entrada e sexo, segundo principais países - Brasil, abr/2018 e mar e abr/2019.</t>
  </si>
  <si>
    <t>Número de registros de migrantes, por mês de entrada e sexo, segundo grupos de idade - Brasil, abr/2018 e mar e abr/2019.</t>
  </si>
  <si>
    <t>Número de registros de migrantes, por mês de entrada e sexo, segundo Brasil,  Grandes Regiões e Unidades da Federação, abr/2018 e mar e abr/2019.</t>
  </si>
  <si>
    <t>Entrada e saídas do território brasileiro nos pontos de fronteira, por mês, segundo tipologias de classificação - Brasil, abr/2018 e mar e abr/2019.</t>
  </si>
  <si>
    <t>Entrada e saídas do território brasileiro nos pontos de fronteira, por mês, segundo principais países - Brasil, abr/2018 e mar e abr/2019.</t>
  </si>
  <si>
    <t>Entrada e saídas do território brasileiro nos pontos de fronteira, por mês, segundo Brasil, Grandes Regiões e Unidades da Federação, abr/2018 e mar e abr/2019.</t>
  </si>
  <si>
    <t>Fonte: Polícia Federal, Sistema de Registro Nacional Migratório (SISMIGRA), abr/2018 e mar e abr/2019.</t>
  </si>
  <si>
    <t>Fonte: Polícia Federal, Sistema de Tráfego Internacional (STI), abr/2018 e mar e abr/2019.</t>
  </si>
  <si>
    <t>Número de solicitações de refúgio, por mês e sexo, segundo principais países - Brasil, abr/2018 e mar e abr/2019.</t>
  </si>
  <si>
    <t>REPÚBLICA DEMOCRÁTICA DO CONGO</t>
  </si>
  <si>
    <t>LÍBANO</t>
  </si>
  <si>
    <t>EGITO</t>
  </si>
  <si>
    <t>Fonte: Departamento de Polícia Federal, Solicitações de refúgio, abr/2018 e mar e abr/2019.</t>
  </si>
  <si>
    <t>Número de  solicitações de refúgio, por mês e sexo, segundo Brasil, Grandes Regiões e Unidades da Federação, abr/2018 e mar e abr/2019.</t>
  </si>
  <si>
    <t>Número de carteiras de trabalho e previdência social emitidas para migrantes, por mês e sexo, segundo principais países - Brasil, abr/2018 e mar e abr/2019.</t>
  </si>
  <si>
    <t>Fonte: Ministério da Economia, CTPS, abr/2018 e mar e abr/2019.</t>
  </si>
  <si>
    <t>Movimentação de trabalhadores migrantes no mercado de trabalho formal, por mês e sexo, segundo principais países - Brasil, abr/2018 e mar e abr/2019.</t>
  </si>
  <si>
    <t>Fonte: Ministério da Economia, CTPS/CAGED, abr/2018 e mar e abr/2019.</t>
  </si>
  <si>
    <t>Movimentação de trabalhadores migrantes no mercado de trabalho formal, por mês e sexo, segundo Brasil, Grandes Regiões e Unidades da Federação, abr/2018 e mar e abr/2019.</t>
  </si>
  <si>
    <t>Movimentação de trabalhadores migrantes no mercado de trabalho formal, por mês e sexo, segundo grupos de idade - Brasil, abr/2018 e mar e abr/2019.</t>
  </si>
  <si>
    <t>Movimentação de trabalhadores migrantes no mercado de trabalho formal, por mês e sexo, segundo escolaridade - Brasil, abr/2018 e mar e abr/2019.</t>
  </si>
  <si>
    <t>Movimentação de trabalhadores migrantes no mercado de trabalho formal, por mês e sexo, segundo principais ocupações - Brasil, abr/2018 e mar e abr/2019.</t>
  </si>
  <si>
    <t>Auxiliar de Escritório, em Geral</t>
  </si>
  <si>
    <t>Movimentação de trabalhadores migrantes no mercado de trabalho formal, por mês e sexo, segundo principais atividades econômicas - Brasil, abr/2018 e mar e abr/2019.</t>
  </si>
  <si>
    <t>Frigorífico - abate de bovinos</t>
  </si>
  <si>
    <t>Confecção de peças do vestuário, exceto roupas íntimas e as confeccionadas sob medida</t>
  </si>
  <si>
    <t>Número de autorizações concedidas, por mês e sexo, segundo principais países - Brasil, abril/2018 e março e abril/2019.</t>
  </si>
  <si>
    <t>4_2018</t>
  </si>
  <si>
    <t>3_2019</t>
  </si>
  <si>
    <t>4_2019</t>
  </si>
  <si>
    <t>ESTADOS UNIDOS DA AMÉRICA</t>
  </si>
  <si>
    <t>NORUEGA</t>
  </si>
  <si>
    <t>CANADÁ</t>
  </si>
  <si>
    <t>RÚSSIA</t>
  </si>
  <si>
    <t>ROMÊNIA</t>
  </si>
  <si>
    <t>BÉLGICA</t>
  </si>
  <si>
    <t>Fonte: Coordenação Geral de Imigração Laboral/ Ministério da Justiça e Segurança Pública, abril/2018 e março e abril/2019.</t>
  </si>
  <si>
    <t>Número de autorizações concedidas, por mês e sexo, segundo grupos de idade - Brasil, abril/2018 e março e abril/2019.</t>
  </si>
  <si>
    <t>Número de autorizações concedidas, por mês e sexo, segundo escolaridade - Brasil, abril/2018 e março e abril/2019.</t>
  </si>
  <si>
    <t>Número de autorizações concedidas, por mês e sexo, segundo grupos ocupacionais - Brasil, abril/2018 e março e abril/2019.</t>
  </si>
  <si>
    <t>Número de autorizações concedidas, por mês e sexo, segundo Brasil, Grandes Regiões e Unidades da Federação, abril/2018 e março e abril/2019.</t>
  </si>
  <si>
    <t>Número de autorizações concedidas, por mês e sexo, segundo o tipo de autorização - Brasil, abril/2018 e março e abril/2019.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</si>
</sst>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 tint="0.249977111117893"/>
      <name val="Calibri"/>
      <family val="2"/>
    </font>
    <font>
      <b/>
      <sz val="10"/>
      <color theme="1" tint="0.249977111117893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 tint="0.249977111117893"/>
      <name val="Calibri"/>
      <family val="2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AEA2F"/>
        <bgColor rgb="FFFAEA2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F5FF"/>
        <bgColor indexed="64"/>
      </patternFill>
    </fill>
    <fill>
      <patternFill patternType="solid">
        <fgColor rgb="FFC9E3FF"/>
        <bgColor indexed="64"/>
      </patternFill>
    </fill>
    <fill>
      <patternFill patternType="solid">
        <fgColor theme="7"/>
        <bgColor rgb="FFF4C602"/>
      </patternFill>
    </fill>
    <fill>
      <patternFill patternType="solid">
        <fgColor theme="7" tint="0.39997558519241921"/>
        <bgColor rgb="FFFAEA2F"/>
      </patternFill>
    </fill>
    <fill>
      <patternFill patternType="solid">
        <fgColor theme="7" tint="0.59999389629810485"/>
        <bgColor rgb="FFF4C602"/>
      </patternFill>
    </fill>
    <fill>
      <patternFill patternType="solid">
        <fgColor theme="7" tint="0.79998168889431442"/>
        <bgColor rgb="FFFAEA2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91C5A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01C24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 style="medium">
        <color rgb="FFFFFFFF"/>
      </left>
      <right style="thick">
        <color theme="0"/>
      </right>
      <top style="medium">
        <color rgb="FFFFFFFF"/>
      </top>
      <bottom/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8">
    <xf numFmtId="0" fontId="0" fillId="0" borderId="0" xfId="0"/>
    <xf numFmtId="0" fontId="0" fillId="5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vertical="center" wrapText="1"/>
    </xf>
    <xf numFmtId="3" fontId="0" fillId="5" borderId="0" xfId="1" applyNumberFormat="1" applyFont="1" applyFill="1" applyAlignment="1">
      <alignment horizontal="center" vertical="center"/>
    </xf>
    <xf numFmtId="0" fontId="2" fillId="5" borderId="0" xfId="0" applyFont="1" applyFill="1"/>
    <xf numFmtId="0" fontId="0" fillId="5" borderId="0" xfId="0" applyFill="1" applyAlignment="1">
      <alignment horizontal="left" wrapText="1"/>
    </xf>
    <xf numFmtId="0" fontId="3" fillId="5" borderId="2" xfId="0" applyFont="1" applyFill="1" applyBorder="1" applyAlignment="1">
      <alignment vertical="center"/>
    </xf>
    <xf numFmtId="164" fontId="3" fillId="5" borderId="1" xfId="1" applyNumberFormat="1" applyFont="1" applyFill="1" applyBorder="1" applyAlignment="1">
      <alignment horizontal="right" vertical="center"/>
    </xf>
    <xf numFmtId="0" fontId="7" fillId="12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>
      <alignment horizontal="right" vertical="center"/>
    </xf>
    <xf numFmtId="164" fontId="3" fillId="13" borderId="6" xfId="1" applyNumberFormat="1" applyFont="1" applyFill="1" applyBorder="1" applyAlignment="1">
      <alignment horizontal="left" vertical="center"/>
    </xf>
    <xf numFmtId="164" fontId="3" fillId="13" borderId="6" xfId="1" applyNumberFormat="1" applyFont="1" applyFill="1" applyBorder="1" applyAlignment="1">
      <alignment horizontal="right" vertical="center"/>
    </xf>
    <xf numFmtId="164" fontId="3" fillId="14" borderId="6" xfId="1" applyNumberFormat="1" applyFont="1" applyFill="1" applyBorder="1" applyAlignment="1">
      <alignment horizontal="left" vertical="center"/>
    </xf>
    <xf numFmtId="164" fontId="3" fillId="14" borderId="6" xfId="1" applyNumberFormat="1" applyFont="1" applyFill="1" applyBorder="1" applyAlignment="1">
      <alignment horizontal="right" vertical="center"/>
    </xf>
    <xf numFmtId="0" fontId="3" fillId="13" borderId="6" xfId="0" applyFont="1" applyFill="1" applyBorder="1" applyAlignment="1">
      <alignment vertical="center"/>
    </xf>
    <xf numFmtId="0" fontId="3" fillId="14" borderId="6" xfId="0" applyFont="1" applyFill="1" applyBorder="1" applyAlignment="1">
      <alignment vertical="center"/>
    </xf>
    <xf numFmtId="0" fontId="4" fillId="13" borderId="6" xfId="0" applyFont="1" applyFill="1" applyBorder="1" applyAlignment="1">
      <alignment horizontal="center" vertical="center"/>
    </xf>
    <xf numFmtId="164" fontId="4" fillId="13" borderId="6" xfId="1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horizontal="center"/>
    </xf>
    <xf numFmtId="0" fontId="2" fillId="0" borderId="0" xfId="0" applyFont="1"/>
    <xf numFmtId="0" fontId="2" fillId="5" borderId="0" xfId="0" applyFont="1" applyFill="1" applyAlignment="1">
      <alignment horizontal="center"/>
    </xf>
    <xf numFmtId="0" fontId="10" fillId="23" borderId="6" xfId="0" applyFont="1" applyFill="1" applyBorder="1" applyAlignment="1">
      <alignment horizontal="center" vertical="center"/>
    </xf>
    <xf numFmtId="0" fontId="10" fillId="23" borderId="12" xfId="0" applyFont="1" applyFill="1" applyBorder="1" applyAlignment="1">
      <alignment horizontal="center" vertical="center"/>
    </xf>
    <xf numFmtId="0" fontId="10" fillId="23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/>
    </xf>
    <xf numFmtId="164" fontId="4" fillId="5" borderId="11" xfId="1" applyNumberFormat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164" fontId="3" fillId="8" borderId="6" xfId="1" applyNumberFormat="1" applyFont="1" applyFill="1" applyBorder="1" applyAlignment="1">
      <alignment horizontal="right" vertical="center"/>
    </xf>
    <xf numFmtId="0" fontId="3" fillId="8" borderId="12" xfId="0" applyFont="1" applyFill="1" applyBorder="1" applyAlignment="1">
      <alignment vertical="center"/>
    </xf>
    <xf numFmtId="164" fontId="3" fillId="8" borderId="11" xfId="1" applyNumberFormat="1" applyFont="1" applyFill="1" applyBorder="1" applyAlignment="1">
      <alignment horizontal="right" vertical="center"/>
    </xf>
    <xf numFmtId="0" fontId="3" fillId="7" borderId="6" xfId="0" applyFont="1" applyFill="1" applyBorder="1" applyAlignment="1">
      <alignment vertical="center"/>
    </xf>
    <xf numFmtId="164" fontId="3" fillId="7" borderId="6" xfId="1" applyNumberFormat="1" applyFont="1" applyFill="1" applyBorder="1" applyAlignment="1">
      <alignment horizontal="right" vertical="center"/>
    </xf>
    <xf numFmtId="0" fontId="3" fillId="7" borderId="12" xfId="0" applyFont="1" applyFill="1" applyBorder="1" applyAlignment="1">
      <alignment vertical="center"/>
    </xf>
    <xf numFmtId="164" fontId="3" fillId="7" borderId="11" xfId="1" applyNumberFormat="1" applyFont="1" applyFill="1" applyBorder="1" applyAlignment="1">
      <alignment horizontal="right" vertical="center"/>
    </xf>
    <xf numFmtId="0" fontId="5" fillId="22" borderId="6" xfId="0" applyFont="1" applyFill="1" applyBorder="1" applyAlignment="1">
      <alignment horizontal="center" vertical="center"/>
    </xf>
    <xf numFmtId="0" fontId="5" fillId="22" borderId="12" xfId="0" applyFont="1" applyFill="1" applyBorder="1" applyAlignment="1">
      <alignment horizontal="center" vertical="center"/>
    </xf>
    <xf numFmtId="0" fontId="5" fillId="22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6" fillId="22" borderId="9" xfId="0" applyFont="1" applyFill="1" applyBorder="1" applyAlignment="1">
      <alignment vertical="center"/>
    </xf>
    <xf numFmtId="0" fontId="6" fillId="22" borderId="10" xfId="0" applyFont="1" applyFill="1" applyBorder="1" applyAlignment="1">
      <alignment vertical="center"/>
    </xf>
    <xf numFmtId="0" fontId="6" fillId="22" borderId="11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vertical="center" wrapText="1"/>
    </xf>
    <xf numFmtId="0" fontId="5" fillId="22" borderId="9" xfId="0" applyFont="1" applyFill="1" applyBorder="1" applyAlignment="1">
      <alignment horizontal="center" vertical="center"/>
    </xf>
    <xf numFmtId="0" fontId="5" fillId="22" borderId="13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17" fontId="7" fillId="11" borderId="6" xfId="0" applyNumberFormat="1" applyFont="1" applyFill="1" applyBorder="1" applyAlignment="1">
      <alignment horizontal="center" vertical="center" wrapText="1"/>
    </xf>
    <xf numFmtId="0" fontId="6" fillId="22" borderId="6" xfId="0" applyFont="1" applyFill="1" applyBorder="1" applyAlignment="1">
      <alignment horizontal="left" vertical="center"/>
    </xf>
    <xf numFmtId="17" fontId="10" fillId="24" borderId="13" xfId="0" applyNumberFormat="1" applyFont="1" applyFill="1" applyBorder="1" applyAlignment="1">
      <alignment horizontal="center" vertical="center"/>
    </xf>
    <xf numFmtId="17" fontId="10" fillId="24" borderId="6" xfId="0" applyNumberFormat="1" applyFont="1" applyFill="1" applyBorder="1" applyAlignment="1">
      <alignment horizontal="center" vertical="center"/>
    </xf>
    <xf numFmtId="17" fontId="10" fillId="24" borderId="12" xfId="0" applyNumberFormat="1" applyFont="1" applyFill="1" applyBorder="1" applyAlignment="1">
      <alignment horizontal="center" vertical="center"/>
    </xf>
    <xf numFmtId="17" fontId="10" fillId="24" borderId="11" xfId="0" applyNumberFormat="1" applyFont="1" applyFill="1" applyBorder="1" applyAlignment="1">
      <alignment horizontal="center" vertical="center"/>
    </xf>
    <xf numFmtId="0" fontId="11" fillId="22" borderId="6" xfId="0" applyFont="1" applyFill="1" applyBorder="1" applyAlignment="1">
      <alignment horizontal="center" vertical="center" wrapText="1"/>
    </xf>
    <xf numFmtId="0" fontId="10" fillId="23" borderId="7" xfId="0" applyFont="1" applyFill="1" applyBorder="1" applyAlignment="1">
      <alignment horizontal="center" vertical="center" wrapText="1"/>
    </xf>
    <xf numFmtId="0" fontId="10" fillId="23" borderId="14" xfId="0" applyFont="1" applyFill="1" applyBorder="1" applyAlignment="1">
      <alignment horizontal="center" vertical="center" wrapText="1"/>
    </xf>
    <xf numFmtId="0" fontId="10" fillId="23" borderId="8" xfId="0" applyFont="1" applyFill="1" applyBorder="1" applyAlignment="1">
      <alignment horizontal="center" vertical="center" wrapText="1"/>
    </xf>
    <xf numFmtId="0" fontId="10" fillId="23" borderId="6" xfId="0" applyFont="1" applyFill="1" applyBorder="1" applyAlignment="1">
      <alignment horizontal="center" vertical="center"/>
    </xf>
    <xf numFmtId="0" fontId="10" fillId="23" borderId="12" xfId="0" applyFont="1" applyFill="1" applyBorder="1" applyAlignment="1">
      <alignment horizontal="center" vertical="center"/>
    </xf>
    <xf numFmtId="0" fontId="10" fillId="23" borderId="11" xfId="0" applyFont="1" applyFill="1" applyBorder="1" applyAlignment="1">
      <alignment horizontal="center" vertical="center"/>
    </xf>
    <xf numFmtId="0" fontId="5" fillId="22" borderId="6" xfId="0" applyFont="1" applyFill="1" applyBorder="1" applyAlignment="1">
      <alignment horizontal="center" vertical="center" wrapText="1"/>
    </xf>
    <xf numFmtId="0" fontId="10" fillId="23" borderId="7" xfId="0" applyFont="1" applyFill="1" applyBorder="1" applyAlignment="1">
      <alignment horizontal="center" vertical="center"/>
    </xf>
    <xf numFmtId="0" fontId="10" fillId="23" borderId="14" xfId="0" applyFont="1" applyFill="1" applyBorder="1" applyAlignment="1">
      <alignment horizontal="center" vertical="center"/>
    </xf>
    <xf numFmtId="0" fontId="10" fillId="23" borderId="8" xfId="0" applyFont="1" applyFill="1" applyBorder="1" applyAlignment="1">
      <alignment horizontal="center" vertical="center"/>
    </xf>
    <xf numFmtId="0" fontId="10" fillId="23" borderId="13" xfId="0" applyFont="1" applyFill="1" applyBorder="1" applyAlignment="1">
      <alignment horizontal="center" vertical="center"/>
    </xf>
    <xf numFmtId="0" fontId="10" fillId="23" borderId="15" xfId="0" applyFont="1" applyFill="1" applyBorder="1" applyAlignment="1">
      <alignment horizontal="center" vertical="center"/>
    </xf>
    <xf numFmtId="0" fontId="10" fillId="23" borderId="16" xfId="0" applyFont="1" applyFill="1" applyBorder="1" applyAlignment="1">
      <alignment horizontal="center" vertical="center"/>
    </xf>
    <xf numFmtId="0" fontId="10" fillId="23" borderId="17" xfId="0" applyFont="1" applyFill="1" applyBorder="1" applyAlignment="1">
      <alignment horizontal="center" vertical="center"/>
    </xf>
    <xf numFmtId="0" fontId="10" fillId="24" borderId="6" xfId="0" applyFont="1" applyFill="1" applyBorder="1" applyAlignment="1">
      <alignment horizontal="center" vertical="center"/>
    </xf>
    <xf numFmtId="0" fontId="10" fillId="24" borderId="12" xfId="0" applyFont="1" applyFill="1" applyBorder="1" applyAlignment="1">
      <alignment horizontal="center" vertical="center"/>
    </xf>
    <xf numFmtId="0" fontId="5" fillId="22" borderId="9" xfId="0" applyFont="1" applyFill="1" applyBorder="1" applyAlignment="1">
      <alignment horizontal="center" vertical="center" wrapText="1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9" fillId="19" borderId="9" xfId="0" applyFont="1" applyFill="1" applyBorder="1" applyAlignment="1">
      <alignment horizontal="left"/>
    </xf>
    <xf numFmtId="0" fontId="9" fillId="19" borderId="10" xfId="0" applyFont="1" applyFill="1" applyBorder="1" applyAlignment="1">
      <alignment horizontal="left"/>
    </xf>
    <xf numFmtId="0" fontId="9" fillId="19" borderId="11" xfId="0" applyFont="1" applyFill="1" applyBorder="1" applyAlignment="1">
      <alignment horizontal="left"/>
    </xf>
    <xf numFmtId="0" fontId="6" fillId="21" borderId="6" xfId="0" applyFont="1" applyFill="1" applyBorder="1" applyAlignment="1">
      <alignment horizontal="left"/>
    </xf>
    <xf numFmtId="1" fontId="3" fillId="5" borderId="1" xfId="1" applyNumberFormat="1" applyFont="1" applyFill="1" applyBorder="1" applyAlignment="1">
      <alignment horizontal="right" vertical="center"/>
    </xf>
    <xf numFmtId="1" fontId="3" fillId="8" borderId="11" xfId="1" applyNumberFormat="1" applyFont="1" applyFill="1" applyBorder="1" applyAlignment="1">
      <alignment horizontal="right" vertical="center"/>
    </xf>
    <xf numFmtId="1" fontId="3" fillId="8" borderId="12" xfId="1" applyNumberFormat="1" applyFont="1" applyFill="1" applyBorder="1" applyAlignment="1">
      <alignment horizontal="right" vertical="center"/>
    </xf>
    <xf numFmtId="1" fontId="4" fillId="3" borderId="6" xfId="1" applyNumberFormat="1" applyFont="1" applyFill="1" applyBorder="1" applyAlignment="1">
      <alignment horizontal="right" vertical="center"/>
    </xf>
    <xf numFmtId="1" fontId="4" fillId="3" borderId="12" xfId="1" applyNumberFormat="1" applyFont="1" applyFill="1" applyBorder="1" applyAlignment="1">
      <alignment horizontal="right" vertical="center"/>
    </xf>
    <xf numFmtId="1" fontId="4" fillId="3" borderId="11" xfId="0" applyNumberFormat="1" applyFont="1" applyFill="1" applyBorder="1" applyAlignment="1">
      <alignment vertical="center"/>
    </xf>
    <xf numFmtId="1" fontId="4" fillId="3" borderId="11" xfId="1" applyNumberFormat="1" applyFont="1" applyFill="1" applyBorder="1" applyAlignment="1">
      <alignment horizontal="right" vertical="center"/>
    </xf>
    <xf numFmtId="1" fontId="4" fillId="3" borderId="12" xfId="0" applyNumberFormat="1" applyFont="1" applyFill="1" applyBorder="1" applyAlignment="1">
      <alignment vertical="center"/>
    </xf>
    <xf numFmtId="1" fontId="4" fillId="5" borderId="6" xfId="1" applyNumberFormat="1" applyFont="1" applyFill="1" applyBorder="1" applyAlignment="1">
      <alignment horizontal="right" vertical="center"/>
    </xf>
    <xf numFmtId="1" fontId="3" fillId="8" borderId="6" xfId="1" applyNumberFormat="1" applyFont="1" applyFill="1" applyBorder="1" applyAlignment="1">
      <alignment horizontal="right" vertical="center"/>
    </xf>
    <xf numFmtId="1" fontId="3" fillId="8" borderId="11" xfId="0" applyNumberFormat="1" applyFont="1" applyFill="1" applyBorder="1" applyAlignment="1">
      <alignment vertical="center"/>
    </xf>
    <xf numFmtId="1" fontId="3" fillId="8" borderId="12" xfId="0" applyNumberFormat="1" applyFont="1" applyFill="1" applyBorder="1" applyAlignment="1">
      <alignment vertical="center"/>
    </xf>
    <xf numFmtId="1" fontId="3" fillId="7" borderId="6" xfId="1" applyNumberFormat="1" applyFont="1" applyFill="1" applyBorder="1" applyAlignment="1">
      <alignment horizontal="right" vertical="center"/>
    </xf>
    <xf numFmtId="1" fontId="3" fillId="7" borderId="12" xfId="1" applyNumberFormat="1" applyFont="1" applyFill="1" applyBorder="1" applyAlignment="1">
      <alignment horizontal="right" vertical="center"/>
    </xf>
    <xf numFmtId="1" fontId="3" fillId="7" borderId="11" xfId="0" applyNumberFormat="1" applyFont="1" applyFill="1" applyBorder="1" applyAlignment="1">
      <alignment vertical="center"/>
    </xf>
    <xf numFmtId="1" fontId="3" fillId="7" borderId="11" xfId="1" applyNumberFormat="1" applyFont="1" applyFill="1" applyBorder="1" applyAlignment="1">
      <alignment horizontal="right" vertical="center"/>
    </xf>
    <xf numFmtId="1" fontId="3" fillId="7" borderId="12" xfId="0" applyNumberFormat="1" applyFont="1" applyFill="1" applyBorder="1" applyAlignment="1">
      <alignment vertical="center"/>
    </xf>
    <xf numFmtId="1" fontId="4" fillId="5" borderId="1" xfId="1" applyNumberFormat="1" applyFont="1" applyFill="1" applyBorder="1" applyAlignment="1">
      <alignment horizontal="right" vertical="center"/>
    </xf>
    <xf numFmtId="1" fontId="4" fillId="5" borderId="2" xfId="0" applyNumberFormat="1" applyFont="1" applyFill="1" applyBorder="1" applyAlignment="1">
      <alignment vertical="center"/>
    </xf>
    <xf numFmtId="1" fontId="4" fillId="5" borderId="1" xfId="1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1" fontId="3" fillId="8" borderId="6" xfId="1" applyNumberFormat="1" applyFont="1" applyFill="1" applyBorder="1" applyAlignment="1">
      <alignment horizontal="center" vertical="center"/>
    </xf>
    <xf numFmtId="1" fontId="3" fillId="8" borderId="12" xfId="1" applyNumberFormat="1" applyFont="1" applyFill="1" applyBorder="1" applyAlignment="1">
      <alignment horizontal="center" vertical="center"/>
    </xf>
    <xf numFmtId="1" fontId="3" fillId="8" borderId="11" xfId="0" applyNumberFormat="1" applyFont="1" applyFill="1" applyBorder="1" applyAlignment="1">
      <alignment horizontal="center" vertical="center"/>
    </xf>
    <xf numFmtId="1" fontId="3" fillId="8" borderId="11" xfId="1" applyNumberFormat="1" applyFont="1" applyFill="1" applyBorder="1" applyAlignment="1">
      <alignment horizontal="center" vertical="center"/>
    </xf>
    <xf numFmtId="1" fontId="3" fillId="8" borderId="12" xfId="0" applyNumberFormat="1" applyFont="1" applyFill="1" applyBorder="1" applyAlignment="1">
      <alignment horizontal="center" vertical="center"/>
    </xf>
    <xf numFmtId="1" fontId="3" fillId="7" borderId="6" xfId="1" applyNumberFormat="1" applyFont="1" applyFill="1" applyBorder="1" applyAlignment="1">
      <alignment horizontal="center" vertical="center"/>
    </xf>
    <xf numFmtId="1" fontId="3" fillId="7" borderId="12" xfId="1" applyNumberFormat="1" applyFont="1" applyFill="1" applyBorder="1" applyAlignment="1">
      <alignment horizontal="center" vertical="center"/>
    </xf>
    <xf numFmtId="1" fontId="3" fillId="7" borderId="11" xfId="0" applyNumberFormat="1" applyFont="1" applyFill="1" applyBorder="1" applyAlignment="1">
      <alignment horizontal="center" vertical="center"/>
    </xf>
    <xf numFmtId="1" fontId="3" fillId="7" borderId="11" xfId="1" applyNumberFormat="1" applyFont="1" applyFill="1" applyBorder="1" applyAlignment="1">
      <alignment horizontal="center" vertical="center"/>
    </xf>
    <xf numFmtId="1" fontId="3" fillId="7" borderId="12" xfId="0" applyNumberFormat="1" applyFont="1" applyFill="1" applyBorder="1" applyAlignment="1">
      <alignment horizontal="center" vertical="center"/>
    </xf>
    <xf numFmtId="1" fontId="4" fillId="8" borderId="6" xfId="1" applyNumberFormat="1" applyFont="1" applyFill="1" applyBorder="1" applyAlignment="1">
      <alignment horizontal="center" vertical="center"/>
    </xf>
    <xf numFmtId="1" fontId="4" fillId="8" borderId="12" xfId="1" applyNumberFormat="1" applyFont="1" applyFill="1" applyBorder="1" applyAlignment="1">
      <alignment horizontal="center" vertical="center"/>
    </xf>
    <xf numFmtId="1" fontId="4" fillId="8" borderId="11" xfId="0" applyNumberFormat="1" applyFont="1" applyFill="1" applyBorder="1" applyAlignment="1">
      <alignment horizontal="center" vertical="center"/>
    </xf>
    <xf numFmtId="1" fontId="4" fillId="8" borderId="11" xfId="1" applyNumberFormat="1" applyFont="1" applyFill="1" applyBorder="1" applyAlignment="1">
      <alignment horizontal="center" vertical="center"/>
    </xf>
    <xf numFmtId="1" fontId="4" fillId="8" borderId="1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4" fillId="7" borderId="6" xfId="1" applyNumberFormat="1" applyFont="1" applyFill="1" applyBorder="1" applyAlignment="1">
      <alignment horizontal="center" vertical="center"/>
    </xf>
    <xf numFmtId="1" fontId="4" fillId="7" borderId="12" xfId="1" applyNumberFormat="1" applyFont="1" applyFill="1" applyBorder="1" applyAlignment="1">
      <alignment horizontal="center" vertical="center"/>
    </xf>
    <xf numFmtId="1" fontId="4" fillId="7" borderId="11" xfId="0" applyNumberFormat="1" applyFont="1" applyFill="1" applyBorder="1" applyAlignment="1">
      <alignment horizontal="center" vertical="center"/>
    </xf>
    <xf numFmtId="1" fontId="4" fillId="7" borderId="11" xfId="1" applyNumberFormat="1" applyFont="1" applyFill="1" applyBorder="1" applyAlignment="1">
      <alignment horizontal="center" vertical="center"/>
    </xf>
    <xf numFmtId="1" fontId="4" fillId="7" borderId="12" xfId="0" applyNumberFormat="1" applyFont="1" applyFill="1" applyBorder="1" applyAlignment="1">
      <alignment horizontal="center" vertical="center"/>
    </xf>
    <xf numFmtId="1" fontId="3" fillId="8" borderId="6" xfId="0" applyNumberFormat="1" applyFont="1" applyFill="1" applyBorder="1" applyAlignment="1">
      <alignment vertical="center"/>
    </xf>
    <xf numFmtId="1" fontId="3" fillId="7" borderId="6" xfId="0" applyNumberFormat="1" applyFont="1" applyFill="1" applyBorder="1" applyAlignment="1">
      <alignment vertical="center"/>
    </xf>
    <xf numFmtId="1" fontId="3" fillId="5" borderId="19" xfId="0" applyNumberFormat="1" applyFont="1" applyFill="1" applyBorder="1" applyAlignment="1">
      <alignment vertical="center"/>
    </xf>
    <xf numFmtId="1" fontId="3" fillId="5" borderId="1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15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17" fontId="12" fillId="16" borderId="6" xfId="0" applyNumberFormat="1" applyFont="1" applyFill="1" applyBorder="1" applyAlignment="1">
      <alignment horizontal="center" vertical="center"/>
    </xf>
    <xf numFmtId="0" fontId="12" fillId="17" borderId="6" xfId="0" applyFont="1" applyFill="1" applyBorder="1" applyAlignment="1">
      <alignment horizontal="center" vertical="center" wrapText="1"/>
    </xf>
    <xf numFmtId="0" fontId="12" fillId="17" borderId="6" xfId="0" applyFont="1" applyFill="1" applyBorder="1" applyAlignment="1">
      <alignment horizontal="center"/>
    </xf>
    <xf numFmtId="3" fontId="12" fillId="5" borderId="6" xfId="1" applyNumberFormat="1" applyFont="1" applyFill="1" applyBorder="1" applyAlignment="1">
      <alignment horizontal="center" vertical="center"/>
    </xf>
    <xf numFmtId="0" fontId="13" fillId="18" borderId="6" xfId="0" applyFont="1" applyFill="1" applyBorder="1" applyAlignment="1">
      <alignment horizontal="center" vertical="center"/>
    </xf>
    <xf numFmtId="3" fontId="12" fillId="18" borderId="6" xfId="1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vertical="center"/>
    </xf>
    <xf numFmtId="3" fontId="15" fillId="4" borderId="6" xfId="1" applyNumberFormat="1" applyFont="1" applyFill="1" applyBorder="1" applyAlignment="1">
      <alignment horizontal="center" vertical="center"/>
    </xf>
    <xf numFmtId="0" fontId="14" fillId="18" borderId="6" xfId="0" applyFont="1" applyFill="1" applyBorder="1" applyAlignment="1">
      <alignment vertical="center"/>
    </xf>
    <xf numFmtId="3" fontId="15" fillId="18" borderId="6" xfId="1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3" fontId="12" fillId="4" borderId="6" xfId="1" applyNumberFormat="1" applyFont="1" applyFill="1" applyBorder="1" applyAlignment="1">
      <alignment horizontal="center" vertical="center"/>
    </xf>
    <xf numFmtId="0" fontId="16" fillId="19" borderId="9" xfId="0" applyFont="1" applyFill="1" applyBorder="1" applyAlignment="1">
      <alignment horizontal="left"/>
    </xf>
    <xf numFmtId="0" fontId="16" fillId="19" borderId="10" xfId="0" applyFont="1" applyFill="1" applyBorder="1" applyAlignment="1">
      <alignment horizontal="left"/>
    </xf>
    <xf numFmtId="0" fontId="16" fillId="19" borderId="11" xfId="0" applyFont="1" applyFill="1" applyBorder="1" applyAlignment="1">
      <alignment horizontal="left"/>
    </xf>
    <xf numFmtId="0" fontId="12" fillId="17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/>
    </xf>
    <xf numFmtId="3" fontId="17" fillId="5" borderId="6" xfId="1" applyNumberFormat="1" applyFont="1" applyFill="1" applyBorder="1" applyAlignment="1">
      <alignment horizontal="center" vertical="center"/>
    </xf>
    <xf numFmtId="3" fontId="18" fillId="3" borderId="6" xfId="1" applyNumberFormat="1" applyFont="1" applyFill="1" applyBorder="1" applyAlignment="1">
      <alignment horizontal="center" vertical="center"/>
    </xf>
    <xf numFmtId="3" fontId="18" fillId="17" borderId="6" xfId="1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/>
    </xf>
    <xf numFmtId="3" fontId="12" fillId="17" borderId="6" xfId="1" applyNumberFormat="1" applyFont="1" applyFill="1" applyBorder="1" applyAlignment="1">
      <alignment horizontal="center" vertical="center"/>
    </xf>
    <xf numFmtId="3" fontId="15" fillId="3" borderId="6" xfId="1" applyNumberFormat="1" applyFont="1" applyFill="1" applyBorder="1" applyAlignment="1">
      <alignment horizontal="center" vertical="center"/>
    </xf>
    <xf numFmtId="3" fontId="15" fillId="17" borderId="6" xfId="1" applyNumberFormat="1" applyFont="1" applyFill="1" applyBorder="1" applyAlignment="1">
      <alignment horizontal="center" vertical="center"/>
    </xf>
    <xf numFmtId="3" fontId="12" fillId="3" borderId="6" xfId="1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/>
    </xf>
    <xf numFmtId="0" fontId="17" fillId="17" borderId="6" xfId="0" applyFont="1" applyFill="1" applyBorder="1" applyAlignment="1">
      <alignment horizontal="center"/>
    </xf>
    <xf numFmtId="0" fontId="18" fillId="3" borderId="6" xfId="0" applyFont="1" applyFill="1" applyBorder="1"/>
    <xf numFmtId="0" fontId="18" fillId="17" borderId="6" xfId="0" applyFont="1" applyFill="1" applyBorder="1"/>
    <xf numFmtId="0" fontId="17" fillId="3" borderId="6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/>
    </xf>
    <xf numFmtId="0" fontId="15" fillId="3" borderId="6" xfId="0" applyFont="1" applyFill="1" applyBorder="1"/>
    <xf numFmtId="0" fontId="15" fillId="17" borderId="6" xfId="0" applyFont="1" applyFill="1" applyBorder="1"/>
    <xf numFmtId="0" fontId="12" fillId="3" borderId="6" xfId="0" applyFont="1" applyFill="1" applyBorder="1" applyAlignment="1">
      <alignment horizontal="center"/>
    </xf>
    <xf numFmtId="0" fontId="11" fillId="20" borderId="6" xfId="0" applyFont="1" applyFill="1" applyBorder="1" applyAlignment="1">
      <alignment horizontal="center" vertical="center" wrapText="1"/>
    </xf>
    <xf numFmtId="17" fontId="17" fillId="16" borderId="6" xfId="0" applyNumberFormat="1" applyFont="1" applyFill="1" applyBorder="1" applyAlignment="1">
      <alignment horizontal="center" vertical="center"/>
    </xf>
    <xf numFmtId="0" fontId="11" fillId="25" borderId="20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wrapText="1"/>
    </xf>
    <xf numFmtId="0" fontId="11" fillId="25" borderId="22" xfId="0" applyFont="1" applyFill="1" applyBorder="1" applyAlignment="1">
      <alignment horizontal="center" vertical="center" wrapText="1"/>
    </xf>
    <xf numFmtId="0" fontId="5" fillId="21" borderId="6" xfId="0" applyFont="1" applyFill="1" applyBorder="1" applyAlignment="1">
      <alignment horizontal="left"/>
    </xf>
    <xf numFmtId="0" fontId="0" fillId="5" borderId="0" xfId="0" applyFill="1" applyBorder="1"/>
    <xf numFmtId="0" fontId="11" fillId="20" borderId="8" xfId="0" applyFont="1" applyFill="1" applyBorder="1" applyAlignment="1">
      <alignment horizontal="center" vertical="center" wrapText="1"/>
    </xf>
    <xf numFmtId="0" fontId="2" fillId="5" borderId="0" xfId="0" applyFont="1" applyFill="1" applyBorder="1"/>
    <xf numFmtId="0" fontId="17" fillId="6" borderId="6" xfId="0" applyFont="1" applyFill="1" applyBorder="1" applyAlignment="1">
      <alignment horizontal="center" vertical="center" wrapText="1"/>
    </xf>
    <xf numFmtId="17" fontId="17" fillId="16" borderId="9" xfId="0" applyNumberFormat="1" applyFont="1" applyFill="1" applyBorder="1" applyAlignment="1">
      <alignment horizontal="center" vertical="center"/>
    </xf>
    <xf numFmtId="17" fontId="17" fillId="16" borderId="10" xfId="0" applyNumberFormat="1" applyFont="1" applyFill="1" applyBorder="1" applyAlignment="1">
      <alignment horizontal="center" vertical="center"/>
    </xf>
    <xf numFmtId="17" fontId="17" fillId="16" borderId="11" xfId="0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wrapText="1"/>
    </xf>
    <xf numFmtId="1" fontId="17" fillId="5" borderId="6" xfId="1" applyNumberFormat="1" applyFont="1" applyFill="1" applyBorder="1" applyAlignment="1">
      <alignment horizontal="center" vertical="center"/>
    </xf>
    <xf numFmtId="1" fontId="17" fillId="5" borderId="6" xfId="0" applyNumberFormat="1" applyFont="1" applyFill="1" applyBorder="1" applyAlignment="1">
      <alignment horizontal="center" wrapText="1"/>
    </xf>
    <xf numFmtId="0" fontId="19" fillId="6" borderId="6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1" fontId="19" fillId="6" borderId="6" xfId="0" applyNumberFormat="1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center" vertical="center"/>
    </xf>
    <xf numFmtId="1" fontId="19" fillId="3" borderId="6" xfId="0" applyNumberFormat="1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left" vertical="center" wrapText="1"/>
    </xf>
    <xf numFmtId="0" fontId="5" fillId="25" borderId="9" xfId="0" applyFont="1" applyFill="1" applyBorder="1" applyAlignment="1">
      <alignment horizontal="left" wrapText="1"/>
    </xf>
    <xf numFmtId="0" fontId="5" fillId="25" borderId="10" xfId="0" applyFont="1" applyFill="1" applyBorder="1" applyAlignment="1">
      <alignment horizontal="left" wrapText="1"/>
    </xf>
    <xf numFmtId="0" fontId="5" fillId="25" borderId="11" xfId="0" applyFont="1" applyFill="1" applyBorder="1" applyAlignment="1">
      <alignment horizontal="left" wrapText="1"/>
    </xf>
    <xf numFmtId="0" fontId="3" fillId="13" borderId="6" xfId="0" applyFont="1" applyFill="1" applyBorder="1" applyAlignment="1">
      <alignment vertical="center" wrapText="1"/>
    </xf>
    <xf numFmtId="0" fontId="3" fillId="14" borderId="6" xfId="0" applyFont="1" applyFill="1" applyBorder="1" applyAlignment="1">
      <alignment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1" fillId="13" borderId="6" xfId="0" applyFont="1" applyFill="1" applyBorder="1" applyAlignment="1">
      <alignment horizontal="center" vertical="center"/>
    </xf>
    <xf numFmtId="164" fontId="21" fillId="13" borderId="6" xfId="1" applyNumberFormat="1" applyFont="1" applyFill="1" applyBorder="1" applyAlignment="1">
      <alignment horizontal="right" vertical="center"/>
    </xf>
    <xf numFmtId="0" fontId="22" fillId="14" borderId="6" xfId="0" applyFont="1" applyFill="1" applyBorder="1" applyAlignment="1">
      <alignment vertical="center"/>
    </xf>
    <xf numFmtId="164" fontId="22" fillId="14" borderId="6" xfId="1" applyNumberFormat="1" applyFont="1" applyFill="1" applyBorder="1" applyAlignment="1">
      <alignment horizontal="right" vertical="center"/>
    </xf>
    <xf numFmtId="0" fontId="22" fillId="13" borderId="6" xfId="0" applyFont="1" applyFill="1" applyBorder="1" applyAlignment="1">
      <alignment vertical="center"/>
    </xf>
    <xf numFmtId="164" fontId="22" fillId="13" borderId="6" xfId="1" applyNumberFormat="1" applyFont="1" applyFill="1" applyBorder="1" applyAlignment="1">
      <alignment horizontal="right" vertical="center"/>
    </xf>
    <xf numFmtId="0" fontId="21" fillId="14" borderId="6" xfId="0" applyFont="1" applyFill="1" applyBorder="1" applyAlignment="1">
      <alignment horizontal="center" vertical="center"/>
    </xf>
    <xf numFmtId="164" fontId="21" fillId="14" borderId="6" xfId="1" applyNumberFormat="1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/>
    </xf>
    <xf numFmtId="0" fontId="17" fillId="17" borderId="6" xfId="0" applyFont="1" applyFill="1" applyBorder="1" applyAlignment="1">
      <alignment horizontal="center" wrapText="1"/>
    </xf>
    <xf numFmtId="0" fontId="19" fillId="18" borderId="6" xfId="0" applyFont="1" applyFill="1" applyBorder="1" applyAlignment="1">
      <alignment vertical="center"/>
    </xf>
    <xf numFmtId="3" fontId="18" fillId="18" borderId="6" xfId="1" applyNumberFormat="1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vertical="center"/>
    </xf>
    <xf numFmtId="3" fontId="18" fillId="4" borderId="6" xfId="1" applyNumberFormat="1" applyFont="1" applyFill="1" applyBorder="1" applyAlignment="1">
      <alignment horizontal="center" vertical="center"/>
    </xf>
    <xf numFmtId="0" fontId="17" fillId="17" borderId="6" xfId="0" applyFont="1" applyFill="1" applyBorder="1" applyAlignment="1">
      <alignment horizontal="center" vertical="center" wrapText="1"/>
    </xf>
    <xf numFmtId="0" fontId="17" fillId="17" borderId="6" xfId="0" applyFont="1" applyFill="1" applyBorder="1" applyAlignment="1">
      <alignment horizontal="center" vertical="center"/>
    </xf>
    <xf numFmtId="0" fontId="18" fillId="18" borderId="6" xfId="0" applyFont="1" applyFill="1" applyBorder="1"/>
    <xf numFmtId="0" fontId="10" fillId="19" borderId="9" xfId="0" applyFont="1" applyFill="1" applyBorder="1" applyAlignment="1">
      <alignment horizontal="left"/>
    </xf>
    <xf numFmtId="0" fontId="10" fillId="19" borderId="10" xfId="0" applyFont="1" applyFill="1" applyBorder="1" applyAlignment="1">
      <alignment horizontal="left"/>
    </xf>
    <xf numFmtId="0" fontId="10" fillId="19" borderId="11" xfId="0" applyFont="1" applyFill="1" applyBorder="1" applyAlignment="1">
      <alignment horizontal="left"/>
    </xf>
    <xf numFmtId="0" fontId="18" fillId="4" borderId="6" xfId="0" applyFont="1" applyFill="1" applyBorder="1"/>
    <xf numFmtId="0" fontId="10" fillId="19" borderId="20" xfId="0" applyFont="1" applyFill="1" applyBorder="1" applyAlignment="1">
      <alignment horizontal="left" wrapText="1"/>
    </xf>
    <xf numFmtId="0" fontId="5" fillId="19" borderId="21" xfId="0" applyFont="1" applyFill="1" applyBorder="1" applyAlignment="1">
      <alignment horizontal="left" wrapText="1"/>
    </xf>
    <xf numFmtId="0" fontId="10" fillId="19" borderId="3" xfId="0" applyFont="1" applyFill="1" applyBorder="1" applyAlignment="1">
      <alignment horizontal="left" wrapText="1"/>
    </xf>
    <xf numFmtId="0" fontId="5" fillId="19" borderId="4" xfId="0" applyFont="1" applyFill="1" applyBorder="1" applyAlignment="1">
      <alignment horizontal="left" wrapText="1"/>
    </xf>
    <xf numFmtId="0" fontId="5" fillId="19" borderId="5" xfId="0" applyFont="1" applyFill="1" applyBorder="1" applyAlignment="1">
      <alignment horizontal="left" wrapText="1"/>
    </xf>
    <xf numFmtId="0" fontId="18" fillId="5" borderId="0" xfId="0" applyFont="1" applyFill="1"/>
    <xf numFmtId="17" fontId="17" fillId="16" borderId="6" xfId="0" applyNumberFormat="1" applyFont="1" applyFill="1" applyBorder="1" applyAlignment="1">
      <alignment horizontal="center"/>
    </xf>
    <xf numFmtId="0" fontId="23" fillId="6" borderId="6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B14527"/>
      <color rgb="FFD9CA05"/>
      <color rgb="FFE4727A"/>
      <color rgb="FFE6A18E"/>
      <color rgb="FFA8202A"/>
      <color rgb="FFE939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9"/>
  <sheetViews>
    <sheetView workbookViewId="0">
      <selection activeCell="B2" sqref="B2:K2"/>
    </sheetView>
  </sheetViews>
  <sheetFormatPr defaultRowHeight="15" x14ac:dyDescent="0.25"/>
  <cols>
    <col min="1" max="1" width="9.140625" style="2"/>
    <col min="2" max="2" width="55.7109375" customWidth="1"/>
    <col min="3" max="3" width="9.28515625" bestFit="1" customWidth="1"/>
    <col min="4" max="4" width="9" bestFit="1" customWidth="1"/>
    <col min="5" max="5" width="10.28515625" bestFit="1" customWidth="1"/>
    <col min="6" max="7" width="9.42578125" bestFit="1" customWidth="1"/>
    <col min="8" max="8" width="10.28515625" bestFit="1" customWidth="1"/>
    <col min="9" max="10" width="9.42578125" bestFit="1" customWidth="1"/>
    <col min="11" max="11" width="10.28515625" bestFit="1" customWidth="1"/>
    <col min="12" max="13" width="9.140625" style="2"/>
    <col min="14" max="14" width="18.5703125" style="2" customWidth="1"/>
    <col min="15" max="26" width="9.140625" style="2"/>
  </cols>
  <sheetData>
    <row r="1" spans="2:11" s="2" customFormat="1" x14ac:dyDescent="0.25"/>
    <row r="2" spans="2:11" ht="43.5" customHeight="1" x14ac:dyDescent="0.25">
      <c r="B2" s="205" t="s">
        <v>197</v>
      </c>
      <c r="C2" s="205"/>
      <c r="D2" s="205"/>
      <c r="E2" s="205"/>
      <c r="F2" s="205"/>
      <c r="G2" s="205"/>
      <c r="H2" s="205"/>
      <c r="I2" s="205"/>
      <c r="J2" s="205"/>
      <c r="K2" s="205"/>
    </row>
    <row r="3" spans="2:11" ht="15.75" x14ac:dyDescent="0.25">
      <c r="B3" s="56" t="s">
        <v>127</v>
      </c>
      <c r="C3" s="57">
        <v>43191</v>
      </c>
      <c r="D3" s="57"/>
      <c r="E3" s="57" t="s">
        <v>198</v>
      </c>
      <c r="F3" s="57">
        <v>43525</v>
      </c>
      <c r="G3" s="57"/>
      <c r="H3" s="57" t="s">
        <v>199</v>
      </c>
      <c r="I3" s="57">
        <v>43556</v>
      </c>
      <c r="J3" s="57"/>
      <c r="K3" s="57" t="s">
        <v>200</v>
      </c>
    </row>
    <row r="4" spans="2:11" ht="15.75" x14ac:dyDescent="0.25">
      <c r="B4" s="56"/>
      <c r="C4" s="9" t="s">
        <v>1</v>
      </c>
      <c r="D4" s="9" t="s">
        <v>6</v>
      </c>
      <c r="E4" s="9" t="s">
        <v>7</v>
      </c>
      <c r="F4" s="9" t="s">
        <v>1</v>
      </c>
      <c r="G4" s="9" t="s">
        <v>6</v>
      </c>
      <c r="H4" s="9" t="s">
        <v>7</v>
      </c>
      <c r="I4" s="9" t="s">
        <v>1</v>
      </c>
      <c r="J4" s="9" t="s">
        <v>6</v>
      </c>
      <c r="K4" s="9" t="s">
        <v>7</v>
      </c>
    </row>
    <row r="5" spans="2:11" ht="15.75" x14ac:dyDescent="0.25">
      <c r="B5" s="10" t="s">
        <v>1</v>
      </c>
      <c r="C5" s="11">
        <v>561</v>
      </c>
      <c r="D5" s="11">
        <v>506</v>
      </c>
      <c r="E5" s="11">
        <v>55</v>
      </c>
      <c r="F5" s="11">
        <v>2360</v>
      </c>
      <c r="G5" s="11">
        <v>2106</v>
      </c>
      <c r="H5" s="11">
        <v>254</v>
      </c>
      <c r="I5" s="11">
        <v>2664</v>
      </c>
      <c r="J5" s="11">
        <v>2412</v>
      </c>
      <c r="K5" s="11">
        <v>252</v>
      </c>
    </row>
    <row r="6" spans="2:11" ht="15.75" x14ac:dyDescent="0.25">
      <c r="B6" s="12" t="s">
        <v>201</v>
      </c>
      <c r="C6" s="13">
        <v>37</v>
      </c>
      <c r="D6" s="13">
        <v>31</v>
      </c>
      <c r="E6" s="13">
        <v>6</v>
      </c>
      <c r="F6" s="13">
        <v>298</v>
      </c>
      <c r="G6" s="13">
        <v>228</v>
      </c>
      <c r="H6" s="13">
        <v>70</v>
      </c>
      <c r="I6" s="13">
        <v>330</v>
      </c>
      <c r="J6" s="13">
        <v>255</v>
      </c>
      <c r="K6" s="13">
        <v>75</v>
      </c>
    </row>
    <row r="7" spans="2:11" ht="15.75" x14ac:dyDescent="0.25">
      <c r="B7" s="14" t="s">
        <v>62</v>
      </c>
      <c r="C7" s="15">
        <v>61</v>
      </c>
      <c r="D7" s="15">
        <v>61</v>
      </c>
      <c r="E7" s="15">
        <v>0</v>
      </c>
      <c r="F7" s="15">
        <v>153</v>
      </c>
      <c r="G7" s="15">
        <v>144</v>
      </c>
      <c r="H7" s="15">
        <v>9</v>
      </c>
      <c r="I7" s="15">
        <v>286</v>
      </c>
      <c r="J7" s="15">
        <v>277</v>
      </c>
      <c r="K7" s="15">
        <v>9</v>
      </c>
    </row>
    <row r="8" spans="2:11" ht="15.75" x14ac:dyDescent="0.25">
      <c r="B8" s="12" t="s">
        <v>58</v>
      </c>
      <c r="C8" s="13">
        <v>42</v>
      </c>
      <c r="D8" s="13">
        <v>38</v>
      </c>
      <c r="E8" s="13">
        <v>4</v>
      </c>
      <c r="F8" s="13">
        <v>183</v>
      </c>
      <c r="G8" s="13">
        <v>154</v>
      </c>
      <c r="H8" s="13">
        <v>29</v>
      </c>
      <c r="I8" s="13">
        <v>226</v>
      </c>
      <c r="J8" s="13">
        <v>201</v>
      </c>
      <c r="K8" s="13">
        <v>25</v>
      </c>
    </row>
    <row r="9" spans="2:11" ht="15.75" x14ac:dyDescent="0.25">
      <c r="B9" s="14" t="s">
        <v>128</v>
      </c>
      <c r="C9" s="15">
        <v>41</v>
      </c>
      <c r="D9" s="15">
        <v>41</v>
      </c>
      <c r="E9" s="15">
        <v>0</v>
      </c>
      <c r="F9" s="15">
        <v>110</v>
      </c>
      <c r="G9" s="15">
        <v>105</v>
      </c>
      <c r="H9" s="15">
        <v>5</v>
      </c>
      <c r="I9" s="15">
        <v>199</v>
      </c>
      <c r="J9" s="15">
        <v>184</v>
      </c>
      <c r="K9" s="15">
        <v>15</v>
      </c>
    </row>
    <row r="10" spans="2:11" ht="15.75" x14ac:dyDescent="0.25">
      <c r="B10" s="12" t="s">
        <v>54</v>
      </c>
      <c r="C10" s="13">
        <v>32</v>
      </c>
      <c r="D10" s="13">
        <v>31</v>
      </c>
      <c r="E10" s="13">
        <v>1</v>
      </c>
      <c r="F10" s="13">
        <v>152</v>
      </c>
      <c r="G10" s="13">
        <v>143</v>
      </c>
      <c r="H10" s="13">
        <v>9</v>
      </c>
      <c r="I10" s="13">
        <v>151</v>
      </c>
      <c r="J10" s="13">
        <v>141</v>
      </c>
      <c r="K10" s="13">
        <v>10</v>
      </c>
    </row>
    <row r="11" spans="2:11" ht="15.75" x14ac:dyDescent="0.25">
      <c r="B11" s="14" t="s">
        <v>65</v>
      </c>
      <c r="C11" s="15">
        <v>31</v>
      </c>
      <c r="D11" s="15">
        <v>30</v>
      </c>
      <c r="E11" s="15">
        <v>1</v>
      </c>
      <c r="F11" s="15">
        <v>122</v>
      </c>
      <c r="G11" s="15">
        <v>121</v>
      </c>
      <c r="H11" s="15">
        <v>1</v>
      </c>
      <c r="I11" s="15">
        <v>130</v>
      </c>
      <c r="J11" s="15">
        <v>124</v>
      </c>
      <c r="K11" s="15">
        <v>6</v>
      </c>
    </row>
    <row r="12" spans="2:11" ht="15.75" x14ac:dyDescent="0.25">
      <c r="B12" s="12" t="s">
        <v>71</v>
      </c>
      <c r="C12" s="13">
        <v>19</v>
      </c>
      <c r="D12" s="13">
        <v>12</v>
      </c>
      <c r="E12" s="13">
        <v>7</v>
      </c>
      <c r="F12" s="13">
        <v>114</v>
      </c>
      <c r="G12" s="13">
        <v>105</v>
      </c>
      <c r="H12" s="13">
        <v>9</v>
      </c>
      <c r="I12" s="13">
        <v>112</v>
      </c>
      <c r="J12" s="13">
        <v>103</v>
      </c>
      <c r="K12" s="13">
        <v>9</v>
      </c>
    </row>
    <row r="13" spans="2:11" ht="15.75" x14ac:dyDescent="0.25">
      <c r="B13" s="14" t="s">
        <v>64</v>
      </c>
      <c r="C13" s="15">
        <v>30</v>
      </c>
      <c r="D13" s="15">
        <v>30</v>
      </c>
      <c r="E13" s="15">
        <v>0</v>
      </c>
      <c r="F13" s="15">
        <v>133</v>
      </c>
      <c r="G13" s="15">
        <v>121</v>
      </c>
      <c r="H13" s="15">
        <v>12</v>
      </c>
      <c r="I13" s="15">
        <v>106</v>
      </c>
      <c r="J13" s="15">
        <v>96</v>
      </c>
      <c r="K13" s="15">
        <v>10</v>
      </c>
    </row>
    <row r="14" spans="2:11" ht="15.75" x14ac:dyDescent="0.25">
      <c r="B14" s="12" t="s">
        <v>63</v>
      </c>
      <c r="C14" s="13">
        <v>9</v>
      </c>
      <c r="D14" s="13">
        <v>7</v>
      </c>
      <c r="E14" s="13">
        <v>2</v>
      </c>
      <c r="F14" s="13">
        <v>117</v>
      </c>
      <c r="G14" s="13">
        <v>105</v>
      </c>
      <c r="H14" s="13">
        <v>12</v>
      </c>
      <c r="I14" s="13">
        <v>91</v>
      </c>
      <c r="J14" s="13">
        <v>82</v>
      </c>
      <c r="K14" s="13">
        <v>9</v>
      </c>
    </row>
    <row r="15" spans="2:11" ht="15.75" x14ac:dyDescent="0.25">
      <c r="B15" s="14" t="s">
        <v>129</v>
      </c>
      <c r="C15" s="15">
        <v>11</v>
      </c>
      <c r="D15" s="15">
        <v>11</v>
      </c>
      <c r="E15" s="15">
        <v>0</v>
      </c>
      <c r="F15" s="15">
        <v>129</v>
      </c>
      <c r="G15" s="15">
        <v>124</v>
      </c>
      <c r="H15" s="15">
        <v>5</v>
      </c>
      <c r="I15" s="15">
        <v>79</v>
      </c>
      <c r="J15" s="15">
        <v>72</v>
      </c>
      <c r="K15" s="15">
        <v>7</v>
      </c>
    </row>
    <row r="16" spans="2:11" ht="15.75" x14ac:dyDescent="0.25">
      <c r="B16" s="12" t="s">
        <v>60</v>
      </c>
      <c r="C16" s="13">
        <v>19</v>
      </c>
      <c r="D16" s="13">
        <v>15</v>
      </c>
      <c r="E16" s="13">
        <v>4</v>
      </c>
      <c r="F16" s="13">
        <v>88</v>
      </c>
      <c r="G16" s="13">
        <v>76</v>
      </c>
      <c r="H16" s="13">
        <v>12</v>
      </c>
      <c r="I16" s="13">
        <v>79</v>
      </c>
      <c r="J16" s="13">
        <v>72</v>
      </c>
      <c r="K16" s="13">
        <v>7</v>
      </c>
    </row>
    <row r="17" spans="2:11" ht="15.75" x14ac:dyDescent="0.25">
      <c r="B17" s="14" t="s">
        <v>70</v>
      </c>
      <c r="C17" s="15">
        <v>16</v>
      </c>
      <c r="D17" s="15">
        <v>14</v>
      </c>
      <c r="E17" s="15">
        <v>2</v>
      </c>
      <c r="F17" s="15">
        <v>49</v>
      </c>
      <c r="G17" s="15">
        <v>46</v>
      </c>
      <c r="H17" s="15">
        <v>3</v>
      </c>
      <c r="I17" s="15">
        <v>73</v>
      </c>
      <c r="J17" s="15">
        <v>64</v>
      </c>
      <c r="K17" s="15">
        <v>9</v>
      </c>
    </row>
    <row r="18" spans="2:11" ht="15.75" x14ac:dyDescent="0.25">
      <c r="B18" s="12" t="s">
        <v>202</v>
      </c>
      <c r="C18" s="13">
        <v>6</v>
      </c>
      <c r="D18" s="13">
        <v>6</v>
      </c>
      <c r="E18" s="13">
        <v>0</v>
      </c>
      <c r="F18" s="13">
        <v>73</v>
      </c>
      <c r="G18" s="13">
        <v>68</v>
      </c>
      <c r="H18" s="13">
        <v>5</v>
      </c>
      <c r="I18" s="13">
        <v>58</v>
      </c>
      <c r="J18" s="13">
        <v>57</v>
      </c>
      <c r="K18" s="13">
        <v>1</v>
      </c>
    </row>
    <row r="19" spans="2:11" ht="15.75" x14ac:dyDescent="0.25">
      <c r="B19" s="14" t="s">
        <v>130</v>
      </c>
      <c r="C19" s="15">
        <v>9</v>
      </c>
      <c r="D19" s="15">
        <v>9</v>
      </c>
      <c r="E19" s="15">
        <v>0</v>
      </c>
      <c r="F19" s="15">
        <v>36</v>
      </c>
      <c r="G19" s="15">
        <v>35</v>
      </c>
      <c r="H19" s="15">
        <v>1</v>
      </c>
      <c r="I19" s="15">
        <v>57</v>
      </c>
      <c r="J19" s="15">
        <v>55</v>
      </c>
      <c r="K19" s="15">
        <v>2</v>
      </c>
    </row>
    <row r="20" spans="2:11" ht="15.75" x14ac:dyDescent="0.25">
      <c r="B20" s="12" t="s">
        <v>66</v>
      </c>
      <c r="C20" s="13">
        <v>28</v>
      </c>
      <c r="D20" s="13">
        <v>24</v>
      </c>
      <c r="E20" s="13">
        <v>4</v>
      </c>
      <c r="F20" s="13">
        <v>68</v>
      </c>
      <c r="G20" s="13">
        <v>58</v>
      </c>
      <c r="H20" s="13">
        <v>10</v>
      </c>
      <c r="I20" s="13">
        <v>51</v>
      </c>
      <c r="J20" s="13">
        <v>41</v>
      </c>
      <c r="K20" s="13">
        <v>10</v>
      </c>
    </row>
    <row r="21" spans="2:11" ht="15.75" x14ac:dyDescent="0.25">
      <c r="B21" s="14" t="s">
        <v>203</v>
      </c>
      <c r="C21" s="15">
        <v>4</v>
      </c>
      <c r="D21" s="15">
        <v>3</v>
      </c>
      <c r="E21" s="15">
        <v>1</v>
      </c>
      <c r="F21" s="15">
        <v>24</v>
      </c>
      <c r="G21" s="15">
        <v>19</v>
      </c>
      <c r="H21" s="15">
        <v>5</v>
      </c>
      <c r="I21" s="15">
        <v>39</v>
      </c>
      <c r="J21" s="15">
        <v>34</v>
      </c>
      <c r="K21" s="15">
        <v>5</v>
      </c>
    </row>
    <row r="22" spans="2:11" ht="15.75" x14ac:dyDescent="0.25">
      <c r="B22" s="12" t="s">
        <v>204</v>
      </c>
      <c r="C22" s="13">
        <v>6</v>
      </c>
      <c r="D22" s="13">
        <v>5</v>
      </c>
      <c r="E22" s="13">
        <v>1</v>
      </c>
      <c r="F22" s="13">
        <v>21</v>
      </c>
      <c r="G22" s="13">
        <v>21</v>
      </c>
      <c r="H22" s="13">
        <v>0</v>
      </c>
      <c r="I22" s="13">
        <v>39</v>
      </c>
      <c r="J22" s="13">
        <v>39</v>
      </c>
      <c r="K22" s="13">
        <v>0</v>
      </c>
    </row>
    <row r="23" spans="2:11" ht="15.75" x14ac:dyDescent="0.25">
      <c r="B23" s="14" t="s">
        <v>205</v>
      </c>
      <c r="C23" s="15">
        <v>6</v>
      </c>
      <c r="D23" s="15">
        <v>6</v>
      </c>
      <c r="E23" s="15">
        <v>0</v>
      </c>
      <c r="F23" s="15">
        <v>25</v>
      </c>
      <c r="G23" s="15">
        <v>23</v>
      </c>
      <c r="H23" s="15">
        <v>2</v>
      </c>
      <c r="I23" s="15">
        <v>35</v>
      </c>
      <c r="J23" s="15">
        <v>32</v>
      </c>
      <c r="K23" s="15">
        <v>3</v>
      </c>
    </row>
    <row r="24" spans="2:11" ht="15.75" x14ac:dyDescent="0.25">
      <c r="B24" s="12" t="s">
        <v>57</v>
      </c>
      <c r="C24" s="13">
        <v>2</v>
      </c>
      <c r="D24" s="13">
        <v>2</v>
      </c>
      <c r="E24" s="13">
        <v>0</v>
      </c>
      <c r="F24" s="13">
        <v>5</v>
      </c>
      <c r="G24" s="13">
        <v>4</v>
      </c>
      <c r="H24" s="13">
        <v>1</v>
      </c>
      <c r="I24" s="13">
        <v>34</v>
      </c>
      <c r="J24" s="13">
        <v>34</v>
      </c>
      <c r="K24" s="13">
        <v>0</v>
      </c>
    </row>
    <row r="25" spans="2:11" ht="15.75" x14ac:dyDescent="0.25">
      <c r="B25" s="14" t="s">
        <v>206</v>
      </c>
      <c r="C25" s="15">
        <v>5</v>
      </c>
      <c r="D25" s="15">
        <v>4</v>
      </c>
      <c r="E25" s="15">
        <v>1</v>
      </c>
      <c r="F25" s="15">
        <v>31</v>
      </c>
      <c r="G25" s="15">
        <v>28</v>
      </c>
      <c r="H25" s="15">
        <v>3</v>
      </c>
      <c r="I25" s="15">
        <v>33</v>
      </c>
      <c r="J25" s="15">
        <v>31</v>
      </c>
      <c r="K25" s="15">
        <v>2</v>
      </c>
    </row>
    <row r="26" spans="2:11" ht="15.75" x14ac:dyDescent="0.25">
      <c r="B26" s="12" t="s">
        <v>4</v>
      </c>
      <c r="C26" s="13">
        <v>147</v>
      </c>
      <c r="D26" s="13">
        <v>126</v>
      </c>
      <c r="E26" s="13">
        <v>21</v>
      </c>
      <c r="F26" s="13">
        <v>429</v>
      </c>
      <c r="G26" s="13">
        <v>378</v>
      </c>
      <c r="H26" s="13">
        <v>51</v>
      </c>
      <c r="I26" s="13">
        <v>456</v>
      </c>
      <c r="J26" s="13">
        <v>418</v>
      </c>
      <c r="K26" s="13">
        <v>38</v>
      </c>
    </row>
    <row r="27" spans="2:11" ht="15" customHeight="1" x14ac:dyDescent="0.25">
      <c r="B27" s="54" t="s">
        <v>207</v>
      </c>
      <c r="C27" s="54"/>
      <c r="D27" s="54"/>
      <c r="E27" s="54"/>
      <c r="F27" s="54"/>
      <c r="G27" s="54"/>
      <c r="H27" s="54"/>
      <c r="I27" s="54"/>
      <c r="J27" s="54"/>
      <c r="K27" s="54"/>
    </row>
    <row r="28" spans="2:11" s="2" customFormat="1" x14ac:dyDescent="0.25"/>
    <row r="29" spans="2:11" ht="47.25" customHeight="1" x14ac:dyDescent="0.25">
      <c r="B29" s="205" t="s">
        <v>208</v>
      </c>
      <c r="C29" s="205"/>
      <c r="D29" s="205"/>
      <c r="E29" s="205"/>
      <c r="F29" s="205"/>
      <c r="G29" s="205"/>
      <c r="H29" s="205"/>
      <c r="I29" s="205"/>
      <c r="J29" s="205"/>
      <c r="K29" s="205"/>
    </row>
    <row r="30" spans="2:11" ht="15.75" x14ac:dyDescent="0.25">
      <c r="B30" s="56" t="s">
        <v>127</v>
      </c>
      <c r="C30" s="57">
        <v>43191</v>
      </c>
      <c r="D30" s="57"/>
      <c r="E30" s="57" t="s">
        <v>198</v>
      </c>
      <c r="F30" s="57">
        <v>43525</v>
      </c>
      <c r="G30" s="57"/>
      <c r="H30" s="57" t="s">
        <v>199</v>
      </c>
      <c r="I30" s="57">
        <v>43556</v>
      </c>
      <c r="J30" s="57"/>
      <c r="K30" s="57" t="s">
        <v>200</v>
      </c>
    </row>
    <row r="31" spans="2:11" ht="15.75" x14ac:dyDescent="0.25">
      <c r="B31" s="56"/>
      <c r="C31" s="9" t="s">
        <v>1</v>
      </c>
      <c r="D31" s="9" t="s">
        <v>6</v>
      </c>
      <c r="E31" s="9" t="s">
        <v>7</v>
      </c>
      <c r="F31" s="9" t="s">
        <v>1</v>
      </c>
      <c r="G31" s="9" t="s">
        <v>6</v>
      </c>
      <c r="H31" s="9" t="s">
        <v>7</v>
      </c>
      <c r="I31" s="9" t="s">
        <v>1</v>
      </c>
      <c r="J31" s="9" t="s">
        <v>6</v>
      </c>
      <c r="K31" s="9" t="s">
        <v>7</v>
      </c>
    </row>
    <row r="32" spans="2:11" ht="15.75" x14ac:dyDescent="0.25">
      <c r="B32" s="10" t="s">
        <v>1</v>
      </c>
      <c r="C32" s="11">
        <v>561</v>
      </c>
      <c r="D32" s="11">
        <v>506</v>
      </c>
      <c r="E32" s="11">
        <v>55</v>
      </c>
      <c r="F32" s="11">
        <v>2360</v>
      </c>
      <c r="G32" s="11">
        <v>2106</v>
      </c>
      <c r="H32" s="11">
        <v>254</v>
      </c>
      <c r="I32" s="11">
        <v>2664</v>
      </c>
      <c r="J32" s="11">
        <v>2412</v>
      </c>
      <c r="K32" s="11">
        <v>252</v>
      </c>
    </row>
    <row r="33" spans="2:11" ht="15.75" x14ac:dyDescent="0.25">
      <c r="B33" s="16" t="s">
        <v>112</v>
      </c>
      <c r="C33" s="13">
        <v>5</v>
      </c>
      <c r="D33" s="13">
        <v>3</v>
      </c>
      <c r="E33" s="13">
        <v>2</v>
      </c>
      <c r="F33" s="13">
        <v>80</v>
      </c>
      <c r="G33" s="13">
        <v>69</v>
      </c>
      <c r="H33" s="13">
        <v>11</v>
      </c>
      <c r="I33" s="13">
        <v>60</v>
      </c>
      <c r="J33" s="13">
        <v>60</v>
      </c>
      <c r="K33" s="13">
        <v>0</v>
      </c>
    </row>
    <row r="34" spans="2:11" ht="15.75" x14ac:dyDescent="0.25">
      <c r="B34" s="17" t="s">
        <v>113</v>
      </c>
      <c r="C34" s="15">
        <v>241</v>
      </c>
      <c r="D34" s="15">
        <v>210</v>
      </c>
      <c r="E34" s="15">
        <v>31</v>
      </c>
      <c r="F34" s="15">
        <v>800</v>
      </c>
      <c r="G34" s="15">
        <v>638</v>
      </c>
      <c r="H34" s="15">
        <v>162</v>
      </c>
      <c r="I34" s="15">
        <v>982</v>
      </c>
      <c r="J34" s="15">
        <v>818</v>
      </c>
      <c r="K34" s="15">
        <v>164</v>
      </c>
    </row>
    <row r="35" spans="2:11" ht="15.75" x14ac:dyDescent="0.25">
      <c r="B35" s="16" t="s">
        <v>114</v>
      </c>
      <c r="C35" s="13">
        <v>223</v>
      </c>
      <c r="D35" s="13">
        <v>205</v>
      </c>
      <c r="E35" s="13">
        <v>18</v>
      </c>
      <c r="F35" s="13">
        <v>952</v>
      </c>
      <c r="G35" s="13">
        <v>897</v>
      </c>
      <c r="H35" s="13">
        <v>55</v>
      </c>
      <c r="I35" s="13">
        <v>1100</v>
      </c>
      <c r="J35" s="13">
        <v>1035</v>
      </c>
      <c r="K35" s="13">
        <v>65</v>
      </c>
    </row>
    <row r="36" spans="2:11" ht="15.75" x14ac:dyDescent="0.25">
      <c r="B36" s="17" t="s">
        <v>115</v>
      </c>
      <c r="C36" s="15">
        <v>82</v>
      </c>
      <c r="D36" s="15">
        <v>79</v>
      </c>
      <c r="E36" s="15">
        <v>3</v>
      </c>
      <c r="F36" s="15">
        <v>503</v>
      </c>
      <c r="G36" s="15">
        <v>480</v>
      </c>
      <c r="H36" s="15">
        <v>23</v>
      </c>
      <c r="I36" s="15">
        <v>493</v>
      </c>
      <c r="J36" s="15">
        <v>471</v>
      </c>
      <c r="K36" s="15">
        <v>22</v>
      </c>
    </row>
    <row r="37" spans="2:11" ht="15.75" x14ac:dyDescent="0.25">
      <c r="B37" s="16" t="s">
        <v>116</v>
      </c>
      <c r="C37" s="13">
        <v>10</v>
      </c>
      <c r="D37" s="13">
        <v>9</v>
      </c>
      <c r="E37" s="13">
        <v>1</v>
      </c>
      <c r="F37" s="13">
        <v>23</v>
      </c>
      <c r="G37" s="13">
        <v>21</v>
      </c>
      <c r="H37" s="13">
        <v>2</v>
      </c>
      <c r="I37" s="13">
        <v>29</v>
      </c>
      <c r="J37" s="13">
        <v>28</v>
      </c>
      <c r="K37" s="13">
        <v>1</v>
      </c>
    </row>
    <row r="38" spans="2:11" ht="15.75" x14ac:dyDescent="0.25">
      <c r="B38" s="17" t="s">
        <v>15</v>
      </c>
      <c r="C38" s="15">
        <v>0</v>
      </c>
      <c r="D38" s="15">
        <v>0</v>
      </c>
      <c r="E38" s="15">
        <v>0</v>
      </c>
      <c r="F38" s="15">
        <v>2</v>
      </c>
      <c r="G38" s="15">
        <v>1</v>
      </c>
      <c r="H38" s="15">
        <v>1</v>
      </c>
      <c r="I38" s="15">
        <v>0</v>
      </c>
      <c r="J38" s="15">
        <v>0</v>
      </c>
      <c r="K38" s="15">
        <v>0</v>
      </c>
    </row>
    <row r="39" spans="2:11" x14ac:dyDescent="0.25">
      <c r="B39" s="54" t="s">
        <v>207</v>
      </c>
      <c r="C39" s="54"/>
      <c r="D39" s="54"/>
      <c r="E39" s="54"/>
      <c r="F39" s="54"/>
      <c r="G39" s="54"/>
      <c r="H39" s="54"/>
      <c r="I39" s="54"/>
      <c r="J39" s="54"/>
      <c r="K39" s="54"/>
    </row>
    <row r="40" spans="2:11" s="2" customFormat="1" x14ac:dyDescent="0.25"/>
    <row r="41" spans="2:11" ht="45" customHeight="1" x14ac:dyDescent="0.25">
      <c r="B41" s="205" t="s">
        <v>209</v>
      </c>
      <c r="C41" s="205"/>
      <c r="D41" s="205"/>
      <c r="E41" s="205"/>
      <c r="F41" s="205"/>
      <c r="G41" s="205"/>
      <c r="H41" s="205"/>
      <c r="I41" s="205"/>
      <c r="J41" s="205"/>
      <c r="K41" s="205"/>
    </row>
    <row r="42" spans="2:11" ht="15.75" x14ac:dyDescent="0.25">
      <c r="B42" s="56" t="s">
        <v>127</v>
      </c>
      <c r="C42" s="57">
        <v>43191</v>
      </c>
      <c r="D42" s="57"/>
      <c r="E42" s="57" t="s">
        <v>198</v>
      </c>
      <c r="F42" s="57">
        <v>43525</v>
      </c>
      <c r="G42" s="57"/>
      <c r="H42" s="57" t="s">
        <v>199</v>
      </c>
      <c r="I42" s="57">
        <v>43556</v>
      </c>
      <c r="J42" s="57"/>
      <c r="K42" s="57" t="s">
        <v>200</v>
      </c>
    </row>
    <row r="43" spans="2:11" ht="15.75" x14ac:dyDescent="0.25">
      <c r="B43" s="56"/>
      <c r="C43" s="9" t="s">
        <v>1</v>
      </c>
      <c r="D43" s="9" t="s">
        <v>6</v>
      </c>
      <c r="E43" s="9" t="s">
        <v>7</v>
      </c>
      <c r="F43" s="9" t="s">
        <v>1</v>
      </c>
      <c r="G43" s="9" t="s">
        <v>6</v>
      </c>
      <c r="H43" s="9" t="s">
        <v>7</v>
      </c>
      <c r="I43" s="9" t="s">
        <v>1</v>
      </c>
      <c r="J43" s="9" t="s">
        <v>6</v>
      </c>
      <c r="K43" s="9" t="s">
        <v>7</v>
      </c>
    </row>
    <row r="44" spans="2:11" ht="15.75" x14ac:dyDescent="0.25">
      <c r="B44" s="10" t="s">
        <v>1</v>
      </c>
      <c r="C44" s="11">
        <v>561</v>
      </c>
      <c r="D44" s="11">
        <v>506</v>
      </c>
      <c r="E44" s="11">
        <v>55</v>
      </c>
      <c r="F44" s="11">
        <v>2360</v>
      </c>
      <c r="G44" s="11">
        <v>2106</v>
      </c>
      <c r="H44" s="11">
        <v>254</v>
      </c>
      <c r="I44" s="11">
        <v>2664</v>
      </c>
      <c r="J44" s="11">
        <v>2412</v>
      </c>
      <c r="K44" s="11">
        <v>252</v>
      </c>
    </row>
    <row r="45" spans="2:11" ht="15.75" x14ac:dyDescent="0.25">
      <c r="B45" s="16" t="s">
        <v>139</v>
      </c>
      <c r="C45" s="13">
        <v>0</v>
      </c>
      <c r="D45" s="13">
        <v>0</v>
      </c>
      <c r="E45" s="13">
        <v>0</v>
      </c>
      <c r="F45" s="13">
        <v>1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</row>
    <row r="46" spans="2:11" ht="15.75" x14ac:dyDescent="0.25">
      <c r="B46" s="17" t="s">
        <v>140</v>
      </c>
      <c r="C46" s="15">
        <v>3</v>
      </c>
      <c r="D46" s="15">
        <v>2</v>
      </c>
      <c r="E46" s="15">
        <v>1</v>
      </c>
      <c r="F46" s="15">
        <v>24</v>
      </c>
      <c r="G46" s="15">
        <v>17</v>
      </c>
      <c r="H46" s="15">
        <v>7</v>
      </c>
      <c r="I46" s="15">
        <v>18</v>
      </c>
      <c r="J46" s="15">
        <v>11</v>
      </c>
      <c r="K46" s="15">
        <v>7</v>
      </c>
    </row>
    <row r="47" spans="2:11" ht="15.75" x14ac:dyDescent="0.25">
      <c r="B47" s="16" t="s">
        <v>87</v>
      </c>
      <c r="C47" s="13">
        <v>212</v>
      </c>
      <c r="D47" s="13">
        <v>185</v>
      </c>
      <c r="E47" s="13">
        <v>27</v>
      </c>
      <c r="F47" s="13">
        <v>891</v>
      </c>
      <c r="G47" s="13">
        <v>791</v>
      </c>
      <c r="H47" s="13">
        <v>100</v>
      </c>
      <c r="I47" s="13">
        <v>946</v>
      </c>
      <c r="J47" s="13">
        <v>867</v>
      </c>
      <c r="K47" s="13">
        <v>79</v>
      </c>
    </row>
    <row r="48" spans="2:11" ht="15.75" x14ac:dyDescent="0.25">
      <c r="B48" s="17" t="s">
        <v>117</v>
      </c>
      <c r="C48" s="15">
        <v>294</v>
      </c>
      <c r="D48" s="15">
        <v>280</v>
      </c>
      <c r="E48" s="15">
        <v>14</v>
      </c>
      <c r="F48" s="15">
        <v>1232</v>
      </c>
      <c r="G48" s="15">
        <v>1132</v>
      </c>
      <c r="H48" s="15">
        <v>100</v>
      </c>
      <c r="I48" s="15">
        <v>1452</v>
      </c>
      <c r="J48" s="15">
        <v>1348</v>
      </c>
      <c r="K48" s="15">
        <v>104</v>
      </c>
    </row>
    <row r="49" spans="2:11" ht="15.75" x14ac:dyDescent="0.25">
      <c r="B49" s="16" t="s">
        <v>141</v>
      </c>
      <c r="C49" s="13">
        <v>34</v>
      </c>
      <c r="D49" s="13">
        <v>27</v>
      </c>
      <c r="E49" s="13">
        <v>7</v>
      </c>
      <c r="F49" s="13">
        <v>171</v>
      </c>
      <c r="G49" s="13">
        <v>133</v>
      </c>
      <c r="H49" s="13">
        <v>38</v>
      </c>
      <c r="I49" s="13">
        <v>213</v>
      </c>
      <c r="J49" s="13">
        <v>161</v>
      </c>
      <c r="K49" s="13">
        <v>52</v>
      </c>
    </row>
    <row r="50" spans="2:11" ht="15.75" x14ac:dyDescent="0.25">
      <c r="B50" s="17" t="s">
        <v>142</v>
      </c>
      <c r="C50" s="15">
        <v>18</v>
      </c>
      <c r="D50" s="15">
        <v>12</v>
      </c>
      <c r="E50" s="15">
        <v>6</v>
      </c>
      <c r="F50" s="15">
        <v>41</v>
      </c>
      <c r="G50" s="15">
        <v>32</v>
      </c>
      <c r="H50" s="15">
        <v>9</v>
      </c>
      <c r="I50" s="15">
        <v>35</v>
      </c>
      <c r="J50" s="15">
        <v>25</v>
      </c>
      <c r="K50" s="15">
        <v>10</v>
      </c>
    </row>
    <row r="51" spans="2:11" x14ac:dyDescent="0.25">
      <c r="B51" s="54" t="s">
        <v>207</v>
      </c>
      <c r="C51" s="54"/>
      <c r="D51" s="54"/>
      <c r="E51" s="54"/>
      <c r="F51" s="54"/>
      <c r="G51" s="54"/>
      <c r="H51" s="54"/>
      <c r="I51" s="54"/>
      <c r="J51" s="54"/>
      <c r="K51" s="54"/>
    </row>
    <row r="52" spans="2:11" s="2" customFormat="1" x14ac:dyDescent="0.25"/>
    <row r="53" spans="2:11" ht="47.25" customHeight="1" x14ac:dyDescent="0.25">
      <c r="B53" s="55" t="s">
        <v>210</v>
      </c>
      <c r="C53" s="55"/>
      <c r="D53" s="55"/>
      <c r="E53" s="55"/>
      <c r="F53" s="55"/>
      <c r="G53" s="55"/>
      <c r="H53" s="55"/>
      <c r="I53" s="55"/>
      <c r="J53" s="55"/>
      <c r="K53" s="55"/>
    </row>
    <row r="54" spans="2:11" ht="15.75" x14ac:dyDescent="0.25">
      <c r="B54" s="56" t="s">
        <v>127</v>
      </c>
      <c r="C54" s="57">
        <v>43191</v>
      </c>
      <c r="D54" s="57"/>
      <c r="E54" s="57" t="s">
        <v>198</v>
      </c>
      <c r="F54" s="57">
        <v>43525</v>
      </c>
      <c r="G54" s="57"/>
      <c r="H54" s="57" t="s">
        <v>199</v>
      </c>
      <c r="I54" s="57">
        <v>43556</v>
      </c>
      <c r="J54" s="57"/>
      <c r="K54" s="57" t="s">
        <v>200</v>
      </c>
    </row>
    <row r="55" spans="2:11" ht="15.75" x14ac:dyDescent="0.25">
      <c r="B55" s="56"/>
      <c r="C55" s="9" t="s">
        <v>1</v>
      </c>
      <c r="D55" s="9" t="s">
        <v>6</v>
      </c>
      <c r="E55" s="9" t="s">
        <v>7</v>
      </c>
      <c r="F55" s="9" t="s">
        <v>1</v>
      </c>
      <c r="G55" s="9" t="s">
        <v>6</v>
      </c>
      <c r="H55" s="9" t="s">
        <v>7</v>
      </c>
      <c r="I55" s="9" t="s">
        <v>1</v>
      </c>
      <c r="J55" s="9" t="s">
        <v>6</v>
      </c>
      <c r="K55" s="9" t="s">
        <v>7</v>
      </c>
    </row>
    <row r="56" spans="2:11" ht="15.75" x14ac:dyDescent="0.25">
      <c r="B56" s="10" t="s">
        <v>1</v>
      </c>
      <c r="C56" s="11">
        <v>561</v>
      </c>
      <c r="D56" s="11">
        <v>506</v>
      </c>
      <c r="E56" s="11">
        <v>55</v>
      </c>
      <c r="F56" s="11">
        <v>2360</v>
      </c>
      <c r="G56" s="11">
        <v>2106</v>
      </c>
      <c r="H56" s="11">
        <v>254</v>
      </c>
      <c r="I56" s="11">
        <v>2664</v>
      </c>
      <c r="J56" s="11">
        <v>2412</v>
      </c>
      <c r="K56" s="11">
        <v>252</v>
      </c>
    </row>
    <row r="57" spans="2:11" ht="15.75" x14ac:dyDescent="0.25">
      <c r="B57" s="203" t="s">
        <v>118</v>
      </c>
      <c r="C57" s="13">
        <v>261</v>
      </c>
      <c r="D57" s="13">
        <v>227</v>
      </c>
      <c r="E57" s="13">
        <v>34</v>
      </c>
      <c r="F57" s="13">
        <v>934</v>
      </c>
      <c r="G57" s="13">
        <v>900</v>
      </c>
      <c r="H57" s="13">
        <v>34</v>
      </c>
      <c r="I57" s="13">
        <v>1033</v>
      </c>
      <c r="J57" s="13">
        <v>994</v>
      </c>
      <c r="K57" s="13">
        <v>39</v>
      </c>
    </row>
    <row r="58" spans="2:11" ht="15.75" x14ac:dyDescent="0.25">
      <c r="B58" s="204" t="s">
        <v>119</v>
      </c>
      <c r="C58" s="15">
        <v>139</v>
      </c>
      <c r="D58" s="15">
        <v>127</v>
      </c>
      <c r="E58" s="15">
        <v>12</v>
      </c>
      <c r="F58" s="15">
        <v>811</v>
      </c>
      <c r="G58" s="15">
        <v>648</v>
      </c>
      <c r="H58" s="15">
        <v>163</v>
      </c>
      <c r="I58" s="15">
        <v>847</v>
      </c>
      <c r="J58" s="15">
        <v>682</v>
      </c>
      <c r="K58" s="15">
        <v>165</v>
      </c>
    </row>
    <row r="59" spans="2:11" ht="15.75" x14ac:dyDescent="0.25">
      <c r="B59" s="203" t="s">
        <v>120</v>
      </c>
      <c r="C59" s="13">
        <v>73</v>
      </c>
      <c r="D59" s="13">
        <v>71</v>
      </c>
      <c r="E59" s="13">
        <v>2</v>
      </c>
      <c r="F59" s="13">
        <v>247</v>
      </c>
      <c r="G59" s="13">
        <v>242</v>
      </c>
      <c r="H59" s="13">
        <v>5</v>
      </c>
      <c r="I59" s="13">
        <v>331</v>
      </c>
      <c r="J59" s="13">
        <v>328</v>
      </c>
      <c r="K59" s="13">
        <v>3</v>
      </c>
    </row>
    <row r="60" spans="2:11" ht="31.5" x14ac:dyDescent="0.25">
      <c r="B60" s="204" t="s">
        <v>121</v>
      </c>
      <c r="C60" s="15">
        <v>38</v>
      </c>
      <c r="D60" s="15">
        <v>33</v>
      </c>
      <c r="E60" s="15">
        <v>5</v>
      </c>
      <c r="F60" s="15">
        <v>236</v>
      </c>
      <c r="G60" s="15">
        <v>204</v>
      </c>
      <c r="H60" s="15">
        <v>32</v>
      </c>
      <c r="I60" s="15">
        <v>213</v>
      </c>
      <c r="J60" s="15">
        <v>191</v>
      </c>
      <c r="K60" s="15">
        <v>22</v>
      </c>
    </row>
    <row r="61" spans="2:11" ht="15.75" x14ac:dyDescent="0.25">
      <c r="B61" s="203" t="s">
        <v>122</v>
      </c>
      <c r="C61" s="13">
        <v>26</v>
      </c>
      <c r="D61" s="13">
        <v>26</v>
      </c>
      <c r="E61" s="13">
        <v>0</v>
      </c>
      <c r="F61" s="13">
        <v>59</v>
      </c>
      <c r="G61" s="13">
        <v>58</v>
      </c>
      <c r="H61" s="13">
        <v>1</v>
      </c>
      <c r="I61" s="13">
        <v>125</v>
      </c>
      <c r="J61" s="13">
        <v>124</v>
      </c>
      <c r="K61" s="13">
        <v>1</v>
      </c>
    </row>
    <row r="62" spans="2:11" ht="31.5" x14ac:dyDescent="0.25">
      <c r="B62" s="204" t="s">
        <v>123</v>
      </c>
      <c r="C62" s="15">
        <v>19</v>
      </c>
      <c r="D62" s="15">
        <v>19</v>
      </c>
      <c r="E62" s="15">
        <v>0</v>
      </c>
      <c r="F62" s="15">
        <v>53</v>
      </c>
      <c r="G62" s="15">
        <v>41</v>
      </c>
      <c r="H62" s="15">
        <v>12</v>
      </c>
      <c r="I62" s="15">
        <v>75</v>
      </c>
      <c r="J62" s="15">
        <v>64</v>
      </c>
      <c r="K62" s="15">
        <v>11</v>
      </c>
    </row>
    <row r="63" spans="2:11" ht="15.75" x14ac:dyDescent="0.25">
      <c r="B63" s="203" t="s">
        <v>124</v>
      </c>
      <c r="C63" s="13">
        <v>5</v>
      </c>
      <c r="D63" s="13">
        <v>3</v>
      </c>
      <c r="E63" s="13">
        <v>2</v>
      </c>
      <c r="F63" s="13">
        <v>12</v>
      </c>
      <c r="G63" s="13">
        <v>6</v>
      </c>
      <c r="H63" s="13">
        <v>6</v>
      </c>
      <c r="I63" s="13">
        <v>24</v>
      </c>
      <c r="J63" s="13">
        <v>13</v>
      </c>
      <c r="K63" s="13">
        <v>11</v>
      </c>
    </row>
    <row r="64" spans="2:11" ht="15.75" x14ac:dyDescent="0.25">
      <c r="B64" s="204" t="s">
        <v>125</v>
      </c>
      <c r="C64" s="15">
        <v>0</v>
      </c>
      <c r="D64" s="15">
        <v>0</v>
      </c>
      <c r="E64" s="15">
        <v>0</v>
      </c>
      <c r="F64" s="15">
        <v>6</v>
      </c>
      <c r="G64" s="15">
        <v>5</v>
      </c>
      <c r="H64" s="15">
        <v>1</v>
      </c>
      <c r="I64" s="15">
        <v>16</v>
      </c>
      <c r="J64" s="15">
        <v>16</v>
      </c>
      <c r="K64" s="15">
        <v>0</v>
      </c>
    </row>
    <row r="65" spans="2:11" ht="15.75" x14ac:dyDescent="0.25">
      <c r="B65" s="203" t="s">
        <v>126</v>
      </c>
      <c r="C65" s="13">
        <v>0</v>
      </c>
      <c r="D65" s="13">
        <v>0</v>
      </c>
      <c r="E65" s="13">
        <v>0</v>
      </c>
      <c r="F65" s="13">
        <v>2</v>
      </c>
      <c r="G65" s="13">
        <v>2</v>
      </c>
      <c r="H65" s="13">
        <v>0</v>
      </c>
      <c r="I65" s="13">
        <v>0</v>
      </c>
      <c r="J65" s="13">
        <v>0</v>
      </c>
      <c r="K65" s="13">
        <v>0</v>
      </c>
    </row>
    <row r="66" spans="2:11" x14ac:dyDescent="0.25">
      <c r="B66" s="54" t="s">
        <v>207</v>
      </c>
      <c r="C66" s="54"/>
      <c r="D66" s="54"/>
      <c r="E66" s="54"/>
      <c r="F66" s="54"/>
      <c r="G66" s="54"/>
      <c r="H66" s="54"/>
      <c r="I66" s="54"/>
      <c r="J66" s="54"/>
      <c r="K66" s="54"/>
    </row>
    <row r="67" spans="2:11" s="2" customFormat="1" x14ac:dyDescent="0.25"/>
    <row r="68" spans="2:11" ht="51" customHeight="1" x14ac:dyDescent="0.25">
      <c r="B68" s="205" t="s">
        <v>211</v>
      </c>
      <c r="C68" s="205"/>
      <c r="D68" s="205"/>
      <c r="E68" s="205"/>
      <c r="F68" s="205"/>
      <c r="G68" s="205"/>
      <c r="H68" s="205"/>
      <c r="I68" s="205"/>
      <c r="J68" s="205"/>
      <c r="K68" s="205"/>
    </row>
    <row r="69" spans="2:11" ht="15.75" x14ac:dyDescent="0.25">
      <c r="B69" s="56" t="s">
        <v>127</v>
      </c>
      <c r="C69" s="57">
        <v>43191</v>
      </c>
      <c r="D69" s="57"/>
      <c r="E69" s="57" t="s">
        <v>198</v>
      </c>
      <c r="F69" s="57">
        <v>43525</v>
      </c>
      <c r="G69" s="57"/>
      <c r="H69" s="57" t="s">
        <v>199</v>
      </c>
      <c r="I69" s="57">
        <v>43556</v>
      </c>
      <c r="J69" s="57"/>
      <c r="K69" s="57" t="s">
        <v>200</v>
      </c>
    </row>
    <row r="70" spans="2:11" ht="15.75" x14ac:dyDescent="0.25">
      <c r="B70" s="56"/>
      <c r="C70" s="9" t="s">
        <v>1</v>
      </c>
      <c r="D70" s="9" t="s">
        <v>6</v>
      </c>
      <c r="E70" s="9" t="s">
        <v>7</v>
      </c>
      <c r="F70" s="9" t="s">
        <v>1</v>
      </c>
      <c r="G70" s="9" t="s">
        <v>6</v>
      </c>
      <c r="H70" s="9" t="s">
        <v>7</v>
      </c>
      <c r="I70" s="9" t="s">
        <v>1</v>
      </c>
      <c r="J70" s="9" t="s">
        <v>6</v>
      </c>
      <c r="K70" s="9" t="s">
        <v>7</v>
      </c>
    </row>
    <row r="71" spans="2:11" ht="15.75" x14ac:dyDescent="0.25">
      <c r="B71" s="10" t="s">
        <v>81</v>
      </c>
      <c r="C71" s="11">
        <v>561</v>
      </c>
      <c r="D71" s="11">
        <v>506</v>
      </c>
      <c r="E71" s="11">
        <v>55</v>
      </c>
      <c r="F71" s="11">
        <v>2360</v>
      </c>
      <c r="G71" s="11">
        <v>2106</v>
      </c>
      <c r="H71" s="11">
        <v>254</v>
      </c>
      <c r="I71" s="11">
        <v>2664</v>
      </c>
      <c r="J71" s="11">
        <v>2412</v>
      </c>
      <c r="K71" s="11">
        <v>252</v>
      </c>
    </row>
    <row r="72" spans="2:11" ht="15.75" x14ac:dyDescent="0.25">
      <c r="B72" s="18" t="s">
        <v>17</v>
      </c>
      <c r="C72" s="19">
        <v>8</v>
      </c>
      <c r="D72" s="19">
        <v>7</v>
      </c>
      <c r="E72" s="19">
        <v>1</v>
      </c>
      <c r="F72" s="19">
        <v>97</v>
      </c>
      <c r="G72" s="19">
        <v>81</v>
      </c>
      <c r="H72" s="19">
        <v>16</v>
      </c>
      <c r="I72" s="19">
        <v>58</v>
      </c>
      <c r="J72" s="19">
        <v>47</v>
      </c>
      <c r="K72" s="19">
        <v>11</v>
      </c>
    </row>
    <row r="73" spans="2:11" ht="18.75" x14ac:dyDescent="0.25">
      <c r="B73" s="208" t="s">
        <v>18</v>
      </c>
      <c r="C73" s="209">
        <v>0</v>
      </c>
      <c r="D73" s="209">
        <v>0</v>
      </c>
      <c r="E73" s="209">
        <v>0</v>
      </c>
      <c r="F73" s="209">
        <v>3</v>
      </c>
      <c r="G73" s="209">
        <v>3</v>
      </c>
      <c r="H73" s="209">
        <v>0</v>
      </c>
      <c r="I73" s="209">
        <v>0</v>
      </c>
      <c r="J73" s="209">
        <v>0</v>
      </c>
      <c r="K73" s="209">
        <v>0</v>
      </c>
    </row>
    <row r="74" spans="2:11" ht="18.75" x14ac:dyDescent="0.25">
      <c r="B74" s="210" t="s">
        <v>19</v>
      </c>
      <c r="C74" s="211">
        <v>0</v>
      </c>
      <c r="D74" s="211">
        <v>0</v>
      </c>
      <c r="E74" s="211">
        <v>0</v>
      </c>
      <c r="F74" s="211">
        <v>0</v>
      </c>
      <c r="G74" s="211">
        <v>0</v>
      </c>
      <c r="H74" s="211">
        <v>0</v>
      </c>
      <c r="I74" s="211">
        <v>0</v>
      </c>
      <c r="J74" s="211">
        <v>0</v>
      </c>
      <c r="K74" s="211">
        <v>0</v>
      </c>
    </row>
    <row r="75" spans="2:11" ht="18.75" x14ac:dyDescent="0.25">
      <c r="B75" s="208" t="s">
        <v>20</v>
      </c>
      <c r="C75" s="209">
        <v>4</v>
      </c>
      <c r="D75" s="209">
        <v>3</v>
      </c>
      <c r="E75" s="209">
        <v>1</v>
      </c>
      <c r="F75" s="209">
        <v>26</v>
      </c>
      <c r="G75" s="209">
        <v>24</v>
      </c>
      <c r="H75" s="209">
        <v>2</v>
      </c>
      <c r="I75" s="209">
        <v>35</v>
      </c>
      <c r="J75" s="209">
        <v>28</v>
      </c>
      <c r="K75" s="209">
        <v>7</v>
      </c>
    </row>
    <row r="76" spans="2:11" ht="18.75" x14ac:dyDescent="0.25">
      <c r="B76" s="210" t="s">
        <v>21</v>
      </c>
      <c r="C76" s="211">
        <v>0</v>
      </c>
      <c r="D76" s="211">
        <v>0</v>
      </c>
      <c r="E76" s="211">
        <v>0</v>
      </c>
      <c r="F76" s="211">
        <v>1</v>
      </c>
      <c r="G76" s="211">
        <v>1</v>
      </c>
      <c r="H76" s="211">
        <v>0</v>
      </c>
      <c r="I76" s="211">
        <v>0</v>
      </c>
      <c r="J76" s="211">
        <v>0</v>
      </c>
      <c r="K76" s="211">
        <v>0</v>
      </c>
    </row>
    <row r="77" spans="2:11" ht="18.75" x14ac:dyDescent="0.25">
      <c r="B77" s="208" t="s">
        <v>22</v>
      </c>
      <c r="C77" s="209">
        <v>4</v>
      </c>
      <c r="D77" s="209">
        <v>4</v>
      </c>
      <c r="E77" s="209">
        <v>0</v>
      </c>
      <c r="F77" s="209">
        <v>63</v>
      </c>
      <c r="G77" s="209">
        <v>52</v>
      </c>
      <c r="H77" s="209">
        <v>11</v>
      </c>
      <c r="I77" s="209">
        <v>23</v>
      </c>
      <c r="J77" s="209">
        <v>19</v>
      </c>
      <c r="K77" s="209">
        <v>4</v>
      </c>
    </row>
    <row r="78" spans="2:11" ht="18.75" x14ac:dyDescent="0.25">
      <c r="B78" s="210" t="s">
        <v>23</v>
      </c>
      <c r="C78" s="211">
        <v>0</v>
      </c>
      <c r="D78" s="211">
        <v>0</v>
      </c>
      <c r="E78" s="211">
        <v>0</v>
      </c>
      <c r="F78" s="211">
        <v>0</v>
      </c>
      <c r="G78" s="211">
        <v>0</v>
      </c>
      <c r="H78" s="211">
        <v>0</v>
      </c>
      <c r="I78" s="211">
        <v>0</v>
      </c>
      <c r="J78" s="211">
        <v>0</v>
      </c>
      <c r="K78" s="211">
        <v>0</v>
      </c>
    </row>
    <row r="79" spans="2:11" ht="18.75" x14ac:dyDescent="0.25">
      <c r="B79" s="208" t="s">
        <v>24</v>
      </c>
      <c r="C79" s="209">
        <v>0</v>
      </c>
      <c r="D79" s="209">
        <v>0</v>
      </c>
      <c r="E79" s="209">
        <v>0</v>
      </c>
      <c r="F79" s="209">
        <v>4</v>
      </c>
      <c r="G79" s="209">
        <v>1</v>
      </c>
      <c r="H79" s="209">
        <v>3</v>
      </c>
      <c r="I79" s="209">
        <v>0</v>
      </c>
      <c r="J79" s="209">
        <v>0</v>
      </c>
      <c r="K79" s="209">
        <v>0</v>
      </c>
    </row>
    <row r="80" spans="2:11" ht="18.75" x14ac:dyDescent="0.25">
      <c r="B80" s="206" t="s">
        <v>25</v>
      </c>
      <c r="C80" s="207">
        <v>37</v>
      </c>
      <c r="D80" s="207">
        <v>31</v>
      </c>
      <c r="E80" s="207">
        <v>6</v>
      </c>
      <c r="F80" s="207">
        <v>193</v>
      </c>
      <c r="G80" s="207">
        <v>164</v>
      </c>
      <c r="H80" s="207">
        <v>29</v>
      </c>
      <c r="I80" s="207">
        <v>160</v>
      </c>
      <c r="J80" s="207">
        <v>135</v>
      </c>
      <c r="K80" s="207">
        <v>25</v>
      </c>
    </row>
    <row r="81" spans="2:11" ht="18.75" x14ac:dyDescent="0.25">
      <c r="B81" s="208" t="s">
        <v>26</v>
      </c>
      <c r="C81" s="209">
        <v>4</v>
      </c>
      <c r="D81" s="209">
        <v>3</v>
      </c>
      <c r="E81" s="209">
        <v>1</v>
      </c>
      <c r="F81" s="209">
        <v>9</v>
      </c>
      <c r="G81" s="209">
        <v>7</v>
      </c>
      <c r="H81" s="209">
        <v>2</v>
      </c>
      <c r="I81" s="209">
        <v>4</v>
      </c>
      <c r="J81" s="209">
        <v>2</v>
      </c>
      <c r="K81" s="209">
        <v>2</v>
      </c>
    </row>
    <row r="82" spans="2:11" ht="18.75" x14ac:dyDescent="0.25">
      <c r="B82" s="210" t="s">
        <v>27</v>
      </c>
      <c r="C82" s="211">
        <v>0</v>
      </c>
      <c r="D82" s="211">
        <v>0</v>
      </c>
      <c r="E82" s="211">
        <v>0</v>
      </c>
      <c r="F82" s="211">
        <v>4</v>
      </c>
      <c r="G82" s="211">
        <v>4</v>
      </c>
      <c r="H82" s="211">
        <v>0</v>
      </c>
      <c r="I82" s="211">
        <v>1</v>
      </c>
      <c r="J82" s="211">
        <v>1</v>
      </c>
      <c r="K82" s="211">
        <v>0</v>
      </c>
    </row>
    <row r="83" spans="2:11" ht="18.75" x14ac:dyDescent="0.25">
      <c r="B83" s="208" t="s">
        <v>28</v>
      </c>
      <c r="C83" s="209">
        <v>2</v>
      </c>
      <c r="D83" s="209">
        <v>2</v>
      </c>
      <c r="E83" s="209">
        <v>0</v>
      </c>
      <c r="F83" s="209">
        <v>36</v>
      </c>
      <c r="G83" s="209">
        <v>29</v>
      </c>
      <c r="H83" s="209">
        <v>7</v>
      </c>
      <c r="I83" s="209">
        <v>34</v>
      </c>
      <c r="J83" s="209">
        <v>25</v>
      </c>
      <c r="K83" s="209">
        <v>9</v>
      </c>
    </row>
    <row r="84" spans="2:11" ht="18.75" x14ac:dyDescent="0.25">
      <c r="B84" s="210" t="s">
        <v>29</v>
      </c>
      <c r="C84" s="211">
        <v>0</v>
      </c>
      <c r="D84" s="211">
        <v>0</v>
      </c>
      <c r="E84" s="211">
        <v>0</v>
      </c>
      <c r="F84" s="211">
        <v>14</v>
      </c>
      <c r="G84" s="211">
        <v>13</v>
      </c>
      <c r="H84" s="211">
        <v>1</v>
      </c>
      <c r="I84" s="211">
        <v>7</v>
      </c>
      <c r="J84" s="211">
        <v>7</v>
      </c>
      <c r="K84" s="211">
        <v>0</v>
      </c>
    </row>
    <row r="85" spans="2:11" ht="18.75" x14ac:dyDescent="0.25">
      <c r="B85" s="208" t="s">
        <v>30</v>
      </c>
      <c r="C85" s="209">
        <v>1</v>
      </c>
      <c r="D85" s="209">
        <v>1</v>
      </c>
      <c r="E85" s="209">
        <v>0</v>
      </c>
      <c r="F85" s="209">
        <v>14</v>
      </c>
      <c r="G85" s="209">
        <v>11</v>
      </c>
      <c r="H85" s="209">
        <v>3</v>
      </c>
      <c r="I85" s="209">
        <v>4</v>
      </c>
      <c r="J85" s="209">
        <v>2</v>
      </c>
      <c r="K85" s="209">
        <v>2</v>
      </c>
    </row>
    <row r="86" spans="2:11" ht="18.75" x14ac:dyDescent="0.25">
      <c r="B86" s="210" t="s">
        <v>31</v>
      </c>
      <c r="C86" s="211">
        <v>12</v>
      </c>
      <c r="D86" s="211">
        <v>11</v>
      </c>
      <c r="E86" s="211">
        <v>1</v>
      </c>
      <c r="F86" s="211">
        <v>42</v>
      </c>
      <c r="G86" s="211">
        <v>37</v>
      </c>
      <c r="H86" s="211">
        <v>5</v>
      </c>
      <c r="I86" s="211">
        <v>66</v>
      </c>
      <c r="J86" s="211">
        <v>61</v>
      </c>
      <c r="K86" s="211">
        <v>5</v>
      </c>
    </row>
    <row r="87" spans="2:11" ht="18.75" x14ac:dyDescent="0.25">
      <c r="B87" s="208" t="s">
        <v>32</v>
      </c>
      <c r="C87" s="209">
        <v>0</v>
      </c>
      <c r="D87" s="209">
        <v>0</v>
      </c>
      <c r="E87" s="209">
        <v>0</v>
      </c>
      <c r="F87" s="209">
        <v>3</v>
      </c>
      <c r="G87" s="209">
        <v>3</v>
      </c>
      <c r="H87" s="209">
        <v>0</v>
      </c>
      <c r="I87" s="209">
        <v>1</v>
      </c>
      <c r="J87" s="209">
        <v>1</v>
      </c>
      <c r="K87" s="209">
        <v>0</v>
      </c>
    </row>
    <row r="88" spans="2:11" ht="18.75" x14ac:dyDescent="0.25">
      <c r="B88" s="210" t="s">
        <v>33</v>
      </c>
      <c r="C88" s="211">
        <v>0</v>
      </c>
      <c r="D88" s="211">
        <v>0</v>
      </c>
      <c r="E88" s="211">
        <v>0</v>
      </c>
      <c r="F88" s="211">
        <v>17</v>
      </c>
      <c r="G88" s="211">
        <v>15</v>
      </c>
      <c r="H88" s="211">
        <v>2</v>
      </c>
      <c r="I88" s="211">
        <v>10</v>
      </c>
      <c r="J88" s="211">
        <v>10</v>
      </c>
      <c r="K88" s="211">
        <v>0</v>
      </c>
    </row>
    <row r="89" spans="2:11" ht="18.75" x14ac:dyDescent="0.25">
      <c r="B89" s="208" t="s">
        <v>34</v>
      </c>
      <c r="C89" s="209">
        <v>18</v>
      </c>
      <c r="D89" s="209">
        <v>14</v>
      </c>
      <c r="E89" s="209">
        <v>4</v>
      </c>
      <c r="F89" s="209">
        <v>54</v>
      </c>
      <c r="G89" s="209">
        <v>45</v>
      </c>
      <c r="H89" s="209">
        <v>9</v>
      </c>
      <c r="I89" s="209">
        <v>33</v>
      </c>
      <c r="J89" s="209">
        <v>26</v>
      </c>
      <c r="K89" s="209">
        <v>7</v>
      </c>
    </row>
    <row r="90" spans="2:11" ht="18.75" x14ac:dyDescent="0.25">
      <c r="B90" s="206" t="s">
        <v>35</v>
      </c>
      <c r="C90" s="207">
        <v>483</v>
      </c>
      <c r="D90" s="207">
        <v>435</v>
      </c>
      <c r="E90" s="207">
        <v>48</v>
      </c>
      <c r="F90" s="207">
        <v>1819</v>
      </c>
      <c r="G90" s="207">
        <v>1649</v>
      </c>
      <c r="H90" s="207">
        <v>170</v>
      </c>
      <c r="I90" s="207">
        <v>2210</v>
      </c>
      <c r="J90" s="207">
        <v>2016</v>
      </c>
      <c r="K90" s="207">
        <v>194</v>
      </c>
    </row>
    <row r="91" spans="2:11" ht="18.75" x14ac:dyDescent="0.25">
      <c r="B91" s="208" t="s">
        <v>36</v>
      </c>
      <c r="C91" s="209">
        <v>18</v>
      </c>
      <c r="D91" s="209">
        <v>17</v>
      </c>
      <c r="E91" s="209">
        <v>1</v>
      </c>
      <c r="F91" s="209">
        <v>112</v>
      </c>
      <c r="G91" s="209">
        <v>103</v>
      </c>
      <c r="H91" s="209">
        <v>9</v>
      </c>
      <c r="I91" s="209">
        <v>103</v>
      </c>
      <c r="J91" s="209">
        <v>96</v>
      </c>
      <c r="K91" s="209">
        <v>7</v>
      </c>
    </row>
    <row r="92" spans="2:11" ht="18.75" x14ac:dyDescent="0.25">
      <c r="B92" s="210" t="s">
        <v>37</v>
      </c>
      <c r="C92" s="211">
        <v>10</v>
      </c>
      <c r="D92" s="211">
        <v>10</v>
      </c>
      <c r="E92" s="211">
        <v>0</v>
      </c>
      <c r="F92" s="211">
        <v>20</v>
      </c>
      <c r="G92" s="211">
        <v>19</v>
      </c>
      <c r="H92" s="211">
        <v>1</v>
      </c>
      <c r="I92" s="211">
        <v>96</v>
      </c>
      <c r="J92" s="211">
        <v>92</v>
      </c>
      <c r="K92" s="211">
        <v>4</v>
      </c>
    </row>
    <row r="93" spans="2:11" ht="18.75" x14ac:dyDescent="0.25">
      <c r="B93" s="208" t="s">
        <v>38</v>
      </c>
      <c r="C93" s="209">
        <v>219</v>
      </c>
      <c r="D93" s="209">
        <v>212</v>
      </c>
      <c r="E93" s="209">
        <v>7</v>
      </c>
      <c r="F93" s="209">
        <v>855</v>
      </c>
      <c r="G93" s="209">
        <v>821</v>
      </c>
      <c r="H93" s="209">
        <v>34</v>
      </c>
      <c r="I93" s="209">
        <v>1156</v>
      </c>
      <c r="J93" s="209">
        <v>1114</v>
      </c>
      <c r="K93" s="209">
        <v>42</v>
      </c>
    </row>
    <row r="94" spans="2:11" ht="18.75" x14ac:dyDescent="0.25">
      <c r="B94" s="210" t="s">
        <v>39</v>
      </c>
      <c r="C94" s="211">
        <v>236</v>
      </c>
      <c r="D94" s="211">
        <v>196</v>
      </c>
      <c r="E94" s="211">
        <v>40</v>
      </c>
      <c r="F94" s="211">
        <v>832</v>
      </c>
      <c r="G94" s="211">
        <v>706</v>
      </c>
      <c r="H94" s="211">
        <v>126</v>
      </c>
      <c r="I94" s="211">
        <v>855</v>
      </c>
      <c r="J94" s="211">
        <v>714</v>
      </c>
      <c r="K94" s="211">
        <v>141</v>
      </c>
    </row>
    <row r="95" spans="2:11" ht="18.75" x14ac:dyDescent="0.25">
      <c r="B95" s="212" t="s">
        <v>40</v>
      </c>
      <c r="C95" s="213">
        <v>26</v>
      </c>
      <c r="D95" s="213">
        <v>26</v>
      </c>
      <c r="E95" s="213">
        <v>0</v>
      </c>
      <c r="F95" s="213">
        <v>206</v>
      </c>
      <c r="G95" s="213">
        <v>182</v>
      </c>
      <c r="H95" s="213">
        <v>24</v>
      </c>
      <c r="I95" s="213">
        <v>198</v>
      </c>
      <c r="J95" s="213">
        <v>183</v>
      </c>
      <c r="K95" s="213">
        <v>15</v>
      </c>
    </row>
    <row r="96" spans="2:11" ht="18.75" x14ac:dyDescent="0.25">
      <c r="B96" s="210" t="s">
        <v>41</v>
      </c>
      <c r="C96" s="211">
        <v>18</v>
      </c>
      <c r="D96" s="211">
        <v>18</v>
      </c>
      <c r="E96" s="211">
        <v>0</v>
      </c>
      <c r="F96" s="211">
        <v>75</v>
      </c>
      <c r="G96" s="211">
        <v>60</v>
      </c>
      <c r="H96" s="211">
        <v>15</v>
      </c>
      <c r="I96" s="211">
        <v>72</v>
      </c>
      <c r="J96" s="211">
        <v>65</v>
      </c>
      <c r="K96" s="211">
        <v>7</v>
      </c>
    </row>
    <row r="97" spans="2:11" ht="18.75" x14ac:dyDescent="0.25">
      <c r="B97" s="208" t="s">
        <v>42</v>
      </c>
      <c r="C97" s="209">
        <v>3</v>
      </c>
      <c r="D97" s="209">
        <v>3</v>
      </c>
      <c r="E97" s="209">
        <v>0</v>
      </c>
      <c r="F97" s="209">
        <v>28</v>
      </c>
      <c r="G97" s="209">
        <v>25</v>
      </c>
      <c r="H97" s="209">
        <v>3</v>
      </c>
      <c r="I97" s="209">
        <v>28</v>
      </c>
      <c r="J97" s="209">
        <v>26</v>
      </c>
      <c r="K97" s="209">
        <v>2</v>
      </c>
    </row>
    <row r="98" spans="2:11" ht="18.75" x14ac:dyDescent="0.25">
      <c r="B98" s="210" t="s">
        <v>43</v>
      </c>
      <c r="C98" s="211">
        <v>5</v>
      </c>
      <c r="D98" s="211">
        <v>5</v>
      </c>
      <c r="E98" s="211">
        <v>0</v>
      </c>
      <c r="F98" s="211">
        <v>103</v>
      </c>
      <c r="G98" s="211">
        <v>97</v>
      </c>
      <c r="H98" s="211">
        <v>6</v>
      </c>
      <c r="I98" s="211">
        <v>98</v>
      </c>
      <c r="J98" s="211">
        <v>92</v>
      </c>
      <c r="K98" s="211">
        <v>6</v>
      </c>
    </row>
    <row r="99" spans="2:11" ht="18.75" x14ac:dyDescent="0.25">
      <c r="B99" s="212" t="s">
        <v>44</v>
      </c>
      <c r="C99" s="213">
        <f>SUM(C100:C103)</f>
        <v>7</v>
      </c>
      <c r="D99" s="213">
        <f t="shared" ref="D99:K99" si="0">SUM(D100:D103)</f>
        <v>7</v>
      </c>
      <c r="E99" s="213">
        <f t="shared" si="0"/>
        <v>0</v>
      </c>
      <c r="F99" s="213">
        <f t="shared" si="0"/>
        <v>45</v>
      </c>
      <c r="G99" s="213">
        <f t="shared" si="0"/>
        <v>30</v>
      </c>
      <c r="H99" s="213">
        <f t="shared" si="0"/>
        <v>15</v>
      </c>
      <c r="I99" s="213">
        <f t="shared" si="0"/>
        <v>38</v>
      </c>
      <c r="J99" s="213">
        <f t="shared" si="0"/>
        <v>31</v>
      </c>
      <c r="K99" s="213">
        <f t="shared" si="0"/>
        <v>7</v>
      </c>
    </row>
    <row r="100" spans="2:11" ht="18.75" x14ac:dyDescent="0.25">
      <c r="B100" s="210" t="s">
        <v>45</v>
      </c>
      <c r="C100" s="211">
        <v>1</v>
      </c>
      <c r="D100" s="211">
        <v>1</v>
      </c>
      <c r="E100" s="211">
        <v>0</v>
      </c>
      <c r="F100" s="211">
        <v>10</v>
      </c>
      <c r="G100" s="211">
        <v>7</v>
      </c>
      <c r="H100" s="211">
        <v>3</v>
      </c>
      <c r="I100" s="211">
        <v>10</v>
      </c>
      <c r="J100" s="211">
        <v>9</v>
      </c>
      <c r="K100" s="211">
        <v>1</v>
      </c>
    </row>
    <row r="101" spans="2:11" ht="18.75" x14ac:dyDescent="0.25">
      <c r="B101" s="208" t="s">
        <v>131</v>
      </c>
      <c r="C101" s="209">
        <v>0</v>
      </c>
      <c r="D101" s="209">
        <v>0</v>
      </c>
      <c r="E101" s="209">
        <v>0</v>
      </c>
      <c r="F101" s="209">
        <v>3</v>
      </c>
      <c r="G101" s="209">
        <v>3</v>
      </c>
      <c r="H101" s="209">
        <v>0</v>
      </c>
      <c r="I101" s="209">
        <v>7</v>
      </c>
      <c r="J101" s="209">
        <v>6</v>
      </c>
      <c r="K101" s="209">
        <v>1</v>
      </c>
    </row>
    <row r="102" spans="2:11" ht="18.75" x14ac:dyDescent="0.25">
      <c r="B102" s="210" t="s">
        <v>47</v>
      </c>
      <c r="C102" s="211">
        <v>5</v>
      </c>
      <c r="D102" s="211">
        <v>5</v>
      </c>
      <c r="E102" s="211">
        <v>0</v>
      </c>
      <c r="F102" s="211">
        <v>11</v>
      </c>
      <c r="G102" s="211">
        <v>11</v>
      </c>
      <c r="H102" s="211">
        <v>0</v>
      </c>
      <c r="I102" s="211">
        <v>7</v>
      </c>
      <c r="J102" s="211">
        <v>7</v>
      </c>
      <c r="K102" s="211">
        <v>0</v>
      </c>
    </row>
    <row r="103" spans="2:11" ht="18.75" x14ac:dyDescent="0.25">
      <c r="B103" s="208" t="s">
        <v>48</v>
      </c>
      <c r="C103" s="209">
        <v>1</v>
      </c>
      <c r="D103" s="209">
        <v>1</v>
      </c>
      <c r="E103" s="209">
        <v>0</v>
      </c>
      <c r="F103" s="209">
        <v>21</v>
      </c>
      <c r="G103" s="209">
        <v>9</v>
      </c>
      <c r="H103" s="209">
        <v>12</v>
      </c>
      <c r="I103" s="209">
        <v>14</v>
      </c>
      <c r="J103" s="209">
        <v>9</v>
      </c>
      <c r="K103" s="209">
        <v>5</v>
      </c>
    </row>
    <row r="104" spans="2:11" ht="18.75" x14ac:dyDescent="0.25">
      <c r="B104" s="214" t="s">
        <v>207</v>
      </c>
      <c r="C104" s="214"/>
      <c r="D104" s="214"/>
      <c r="E104" s="214"/>
      <c r="F104" s="214"/>
      <c r="G104" s="214"/>
      <c r="H104" s="214"/>
      <c r="I104" s="214"/>
      <c r="J104" s="214"/>
      <c r="K104" s="214"/>
    </row>
    <row r="105" spans="2:11" s="2" customFormat="1" x14ac:dyDescent="0.25"/>
    <row r="106" spans="2:11" ht="48" customHeight="1" x14ac:dyDescent="0.25">
      <c r="B106" s="205" t="s">
        <v>212</v>
      </c>
      <c r="C106" s="205"/>
      <c r="D106" s="205"/>
      <c r="E106" s="205"/>
      <c r="F106" s="205"/>
      <c r="G106" s="205"/>
      <c r="H106" s="205"/>
      <c r="I106" s="205"/>
      <c r="J106" s="205"/>
      <c r="K106" s="205"/>
    </row>
    <row r="107" spans="2:11" ht="15.75" x14ac:dyDescent="0.25">
      <c r="B107" s="56" t="s">
        <v>127</v>
      </c>
      <c r="C107" s="57">
        <v>43191</v>
      </c>
      <c r="D107" s="57"/>
      <c r="E107" s="57" t="s">
        <v>198</v>
      </c>
      <c r="F107" s="57">
        <v>43525</v>
      </c>
      <c r="G107" s="57"/>
      <c r="H107" s="57" t="s">
        <v>199</v>
      </c>
      <c r="I107" s="57">
        <v>43556</v>
      </c>
      <c r="J107" s="57"/>
      <c r="K107" s="57" t="s">
        <v>200</v>
      </c>
    </row>
    <row r="108" spans="2:11" ht="15.75" x14ac:dyDescent="0.25">
      <c r="B108" s="56"/>
      <c r="C108" s="9" t="s">
        <v>1</v>
      </c>
      <c r="D108" s="9" t="s">
        <v>6</v>
      </c>
      <c r="E108" s="9" t="s">
        <v>7</v>
      </c>
      <c r="F108" s="9" t="s">
        <v>1</v>
      </c>
      <c r="G108" s="9" t="s">
        <v>6</v>
      </c>
      <c r="H108" s="9" t="s">
        <v>7</v>
      </c>
      <c r="I108" s="9" t="s">
        <v>1</v>
      </c>
      <c r="J108" s="9" t="s">
        <v>6</v>
      </c>
      <c r="K108" s="9" t="s">
        <v>7</v>
      </c>
    </row>
    <row r="109" spans="2:11" ht="15.75" x14ac:dyDescent="0.25">
      <c r="B109" s="10" t="s">
        <v>1</v>
      </c>
      <c r="C109" s="11">
        <v>561</v>
      </c>
      <c r="D109" s="11">
        <v>506</v>
      </c>
      <c r="E109" s="11">
        <v>55</v>
      </c>
      <c r="F109" s="11">
        <v>2360</v>
      </c>
      <c r="G109" s="11">
        <v>2106</v>
      </c>
      <c r="H109" s="11">
        <v>254</v>
      </c>
      <c r="I109" s="11">
        <v>2664</v>
      </c>
      <c r="J109" s="11">
        <v>2412</v>
      </c>
      <c r="K109" s="11">
        <v>252</v>
      </c>
    </row>
    <row r="110" spans="2:11" ht="15.75" x14ac:dyDescent="0.25">
      <c r="B110" s="16" t="s">
        <v>143</v>
      </c>
      <c r="C110" s="13">
        <v>0</v>
      </c>
      <c r="D110" s="13">
        <v>0</v>
      </c>
      <c r="E110" s="13">
        <v>0</v>
      </c>
      <c r="F110" s="13">
        <v>1</v>
      </c>
      <c r="G110" s="13">
        <v>0</v>
      </c>
      <c r="H110" s="13">
        <v>1</v>
      </c>
      <c r="I110" s="13">
        <v>1</v>
      </c>
      <c r="J110" s="13">
        <v>1</v>
      </c>
      <c r="K110" s="13">
        <v>0</v>
      </c>
    </row>
    <row r="111" spans="2:11" ht="15.75" x14ac:dyDescent="0.25">
      <c r="B111" s="17" t="s">
        <v>2</v>
      </c>
      <c r="C111" s="15">
        <v>0</v>
      </c>
      <c r="D111" s="15">
        <v>0</v>
      </c>
      <c r="E111" s="15">
        <v>0</v>
      </c>
      <c r="F111" s="15">
        <v>1</v>
      </c>
      <c r="G111" s="15">
        <v>0</v>
      </c>
      <c r="H111" s="15">
        <v>1</v>
      </c>
      <c r="I111" s="15">
        <v>0</v>
      </c>
      <c r="J111" s="15">
        <v>0</v>
      </c>
      <c r="K111" s="15">
        <v>0</v>
      </c>
    </row>
    <row r="112" spans="2:11" ht="15.75" x14ac:dyDescent="0.25">
      <c r="B112" s="16" t="s">
        <v>132</v>
      </c>
      <c r="C112" s="13">
        <v>22</v>
      </c>
      <c r="D112" s="13">
        <v>20</v>
      </c>
      <c r="E112" s="13">
        <v>2</v>
      </c>
      <c r="F112" s="13">
        <v>746</v>
      </c>
      <c r="G112" s="13">
        <v>600</v>
      </c>
      <c r="H112" s="13">
        <v>146</v>
      </c>
      <c r="I112" s="13">
        <v>603</v>
      </c>
      <c r="J112" s="13">
        <v>475</v>
      </c>
      <c r="K112" s="13">
        <v>128</v>
      </c>
    </row>
    <row r="113" spans="2:11" ht="15.75" x14ac:dyDescent="0.25">
      <c r="B113" s="17" t="s">
        <v>133</v>
      </c>
      <c r="C113" s="15">
        <v>539</v>
      </c>
      <c r="D113" s="15">
        <v>486</v>
      </c>
      <c r="E113" s="15">
        <v>53</v>
      </c>
      <c r="F113" s="15">
        <v>1612</v>
      </c>
      <c r="G113" s="15">
        <v>1506</v>
      </c>
      <c r="H113" s="15">
        <v>106</v>
      </c>
      <c r="I113" s="15">
        <v>2060</v>
      </c>
      <c r="J113" s="15">
        <v>1936</v>
      </c>
      <c r="K113" s="15">
        <v>124</v>
      </c>
    </row>
    <row r="114" spans="2:11" x14ac:dyDescent="0.25">
      <c r="B114" s="54" t="s">
        <v>207</v>
      </c>
      <c r="C114" s="54"/>
      <c r="D114" s="54"/>
      <c r="E114" s="54"/>
      <c r="F114" s="54"/>
      <c r="G114" s="54"/>
      <c r="H114" s="54"/>
      <c r="I114" s="54"/>
      <c r="J114" s="54"/>
      <c r="K114" s="54"/>
    </row>
    <row r="115" spans="2:11" s="2" customFormat="1" x14ac:dyDescent="0.25"/>
    <row r="116" spans="2:11" s="2" customFormat="1" x14ac:dyDescent="0.25"/>
    <row r="117" spans="2:11" s="2" customFormat="1" x14ac:dyDescent="0.25"/>
    <row r="118" spans="2:11" s="2" customFormat="1" x14ac:dyDescent="0.25"/>
    <row r="119" spans="2:11" s="2" customFormat="1" x14ac:dyDescent="0.25"/>
    <row r="120" spans="2:11" s="2" customFormat="1" x14ac:dyDescent="0.25"/>
    <row r="121" spans="2:11" s="2" customFormat="1" x14ac:dyDescent="0.25"/>
    <row r="122" spans="2:11" s="2" customFormat="1" x14ac:dyDescent="0.25"/>
    <row r="123" spans="2:11" s="2" customFormat="1" x14ac:dyDescent="0.25"/>
    <row r="124" spans="2:11" s="2" customFormat="1" x14ac:dyDescent="0.25"/>
    <row r="125" spans="2:11" s="2" customFormat="1" x14ac:dyDescent="0.25"/>
    <row r="126" spans="2:11" s="2" customFormat="1" x14ac:dyDescent="0.25"/>
    <row r="127" spans="2:11" s="2" customFormat="1" x14ac:dyDescent="0.25"/>
    <row r="128" spans="2:11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</sheetData>
  <mergeCells count="36">
    <mergeCell ref="B107:B108"/>
    <mergeCell ref="C107:E107"/>
    <mergeCell ref="F107:H107"/>
    <mergeCell ref="I107:K107"/>
    <mergeCell ref="B114:K114"/>
    <mergeCell ref="F42:H42"/>
    <mergeCell ref="I42:K42"/>
    <mergeCell ref="B51:K51"/>
    <mergeCell ref="B53:K53"/>
    <mergeCell ref="B54:B55"/>
    <mergeCell ref="C54:E54"/>
    <mergeCell ref="F54:H54"/>
    <mergeCell ref="I54:K54"/>
    <mergeCell ref="B42:B43"/>
    <mergeCell ref="C42:E42"/>
    <mergeCell ref="B2:K2"/>
    <mergeCell ref="B3:B4"/>
    <mergeCell ref="C3:E3"/>
    <mergeCell ref="F3:H3"/>
    <mergeCell ref="I3:K3"/>
    <mergeCell ref="B27:K27"/>
    <mergeCell ref="B29:K29"/>
    <mergeCell ref="B30:B31"/>
    <mergeCell ref="B106:K106"/>
    <mergeCell ref="B104:K104"/>
    <mergeCell ref="B66:K66"/>
    <mergeCell ref="B68:K68"/>
    <mergeCell ref="B69:B70"/>
    <mergeCell ref="C69:E69"/>
    <mergeCell ref="F69:H69"/>
    <mergeCell ref="I69:K69"/>
    <mergeCell ref="C30:E30"/>
    <mergeCell ref="F30:H30"/>
    <mergeCell ref="I30:K30"/>
    <mergeCell ref="B39:K39"/>
    <mergeCell ref="B41:K4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workbookViewId="0">
      <selection activeCell="H11" sqref="H11"/>
    </sheetView>
  </sheetViews>
  <sheetFormatPr defaultRowHeight="15" x14ac:dyDescent="0.25"/>
  <cols>
    <col min="1" max="1" width="9.140625" style="2"/>
    <col min="2" max="2" width="33.140625" customWidth="1"/>
    <col min="3" max="3" width="8.85546875" bestFit="1" customWidth="1"/>
    <col min="4" max="6" width="10.140625" bestFit="1" customWidth="1"/>
    <col min="7" max="7" width="8.85546875" bestFit="1" customWidth="1"/>
    <col min="8" max="8" width="10.140625" bestFit="1" customWidth="1"/>
    <col min="9" max="9" width="8.85546875" bestFit="1" customWidth="1"/>
    <col min="10" max="12" width="10.140625" bestFit="1" customWidth="1"/>
    <col min="13" max="13" width="8.85546875" bestFit="1" customWidth="1"/>
    <col min="14" max="14" width="10.140625" bestFit="1" customWidth="1"/>
    <col min="15" max="15" width="8.85546875" bestFit="1" customWidth="1"/>
    <col min="16" max="16" width="10.140625" bestFit="1" customWidth="1"/>
    <col min="17" max="17" width="8.85546875" bestFit="1" customWidth="1"/>
    <col min="18" max="18" width="10.140625" bestFit="1" customWidth="1"/>
    <col min="19" max="19" width="8.85546875" bestFit="1" customWidth="1"/>
    <col min="20" max="20" width="10.140625" bestFit="1" customWidth="1"/>
    <col min="21" max="34" width="9.140625" style="2"/>
  </cols>
  <sheetData>
    <row r="1" spans="2:20" s="2" customFormat="1" x14ac:dyDescent="0.25"/>
    <row r="2" spans="2:20" ht="33" customHeight="1" x14ac:dyDescent="0.25">
      <c r="B2" s="70" t="s">
        <v>185</v>
      </c>
      <c r="C2" s="70"/>
      <c r="D2" s="70"/>
      <c r="E2" s="70"/>
      <c r="F2" s="70"/>
      <c r="G2" s="70"/>
      <c r="H2" s="70"/>
      <c r="I2" s="70"/>
      <c r="J2" s="70"/>
      <c r="K2" s="70"/>
      <c r="L2" s="2"/>
      <c r="M2" s="2"/>
      <c r="N2" s="2"/>
      <c r="O2" s="2"/>
      <c r="P2" s="2"/>
      <c r="Q2" s="2"/>
      <c r="R2" s="2"/>
      <c r="S2" s="2"/>
      <c r="T2" s="2"/>
    </row>
    <row r="3" spans="2:20" ht="22.5" customHeight="1" x14ac:dyDescent="0.25">
      <c r="B3" s="67" t="s">
        <v>8</v>
      </c>
      <c r="C3" s="60">
        <v>43191</v>
      </c>
      <c r="D3" s="78"/>
      <c r="E3" s="79"/>
      <c r="F3" s="62">
        <v>43525</v>
      </c>
      <c r="G3" s="78"/>
      <c r="H3" s="79"/>
      <c r="I3" s="62">
        <v>43556</v>
      </c>
      <c r="J3" s="78"/>
      <c r="K3" s="78"/>
      <c r="L3" s="2"/>
      <c r="M3" s="2"/>
      <c r="N3" s="2"/>
      <c r="O3" s="2"/>
      <c r="P3" s="2"/>
      <c r="Q3" s="2"/>
      <c r="R3" s="2"/>
      <c r="S3" s="2"/>
      <c r="T3" s="2"/>
    </row>
    <row r="4" spans="2:20" ht="15.75" x14ac:dyDescent="0.25">
      <c r="B4" s="67"/>
      <c r="C4" s="23" t="s">
        <v>1</v>
      </c>
      <c r="D4" s="23" t="s">
        <v>6</v>
      </c>
      <c r="E4" s="24" t="s">
        <v>7</v>
      </c>
      <c r="F4" s="25" t="s">
        <v>1</v>
      </c>
      <c r="G4" s="23" t="s">
        <v>6</v>
      </c>
      <c r="H4" s="24" t="s">
        <v>7</v>
      </c>
      <c r="I4" s="25" t="s">
        <v>1</v>
      </c>
      <c r="J4" s="23" t="s">
        <v>6</v>
      </c>
      <c r="K4" s="23" t="s">
        <v>7</v>
      </c>
      <c r="L4" s="2"/>
      <c r="M4" s="2"/>
      <c r="N4" s="2"/>
      <c r="O4" s="2"/>
      <c r="P4" s="2"/>
      <c r="Q4" s="2"/>
      <c r="R4" s="2"/>
      <c r="S4" s="2"/>
      <c r="T4" s="2"/>
    </row>
    <row r="5" spans="2:20" ht="15.75" x14ac:dyDescent="0.25">
      <c r="B5" s="10" t="s">
        <v>1</v>
      </c>
      <c r="C5" s="11">
        <v>6109</v>
      </c>
      <c r="D5" s="11">
        <v>3965</v>
      </c>
      <c r="E5" s="26">
        <v>2144</v>
      </c>
      <c r="F5" s="27">
        <v>6614</v>
      </c>
      <c r="G5" s="11">
        <v>3759</v>
      </c>
      <c r="H5" s="26">
        <v>2855</v>
      </c>
      <c r="I5" s="27">
        <v>7323</v>
      </c>
      <c r="J5" s="11">
        <v>4239</v>
      </c>
      <c r="K5" s="28">
        <v>3084</v>
      </c>
      <c r="L5" s="2"/>
      <c r="M5" s="2"/>
      <c r="N5" s="2"/>
      <c r="O5" s="2"/>
      <c r="P5" s="2"/>
      <c r="Q5" s="2"/>
      <c r="R5" s="2"/>
      <c r="S5" s="2"/>
      <c r="T5" s="2"/>
    </row>
    <row r="6" spans="2:20" ht="14.45" customHeight="1" x14ac:dyDescent="0.25">
      <c r="B6" s="29" t="s">
        <v>75</v>
      </c>
      <c r="C6" s="30">
        <v>3456</v>
      </c>
      <c r="D6" s="30">
        <v>2415</v>
      </c>
      <c r="E6" s="31">
        <v>1041</v>
      </c>
      <c r="F6" s="32">
        <v>3768</v>
      </c>
      <c r="G6" s="30">
        <v>2067</v>
      </c>
      <c r="H6" s="31">
        <v>1701</v>
      </c>
      <c r="I6" s="32">
        <v>4181</v>
      </c>
      <c r="J6" s="30">
        <v>2330</v>
      </c>
      <c r="K6" s="29">
        <v>1851</v>
      </c>
      <c r="L6" s="2"/>
      <c r="M6" s="2"/>
      <c r="N6" s="2"/>
      <c r="O6" s="2"/>
      <c r="P6" s="2"/>
      <c r="Q6" s="2"/>
      <c r="R6" s="2"/>
      <c r="S6" s="2"/>
      <c r="T6" s="2"/>
    </row>
    <row r="7" spans="2:20" ht="14.45" customHeight="1" x14ac:dyDescent="0.25">
      <c r="B7" s="33" t="s">
        <v>9</v>
      </c>
      <c r="C7" s="34">
        <v>1255</v>
      </c>
      <c r="D7" s="34">
        <v>647</v>
      </c>
      <c r="E7" s="35">
        <v>608</v>
      </c>
      <c r="F7" s="36">
        <v>1249</v>
      </c>
      <c r="G7" s="34">
        <v>702</v>
      </c>
      <c r="H7" s="35">
        <v>547</v>
      </c>
      <c r="I7" s="36">
        <v>1419</v>
      </c>
      <c r="J7" s="34">
        <v>839</v>
      </c>
      <c r="K7" s="33">
        <v>580</v>
      </c>
      <c r="L7" s="2"/>
      <c r="M7" s="2"/>
      <c r="N7" s="2"/>
      <c r="O7" s="2"/>
      <c r="P7" s="2"/>
      <c r="Q7" s="2"/>
      <c r="R7" s="2"/>
      <c r="S7" s="2"/>
      <c r="T7" s="2"/>
    </row>
    <row r="8" spans="2:20" ht="14.45" customHeight="1" x14ac:dyDescent="0.25">
      <c r="B8" s="29" t="s">
        <v>76</v>
      </c>
      <c r="C8" s="30">
        <v>168</v>
      </c>
      <c r="D8" s="30">
        <v>113</v>
      </c>
      <c r="E8" s="31">
        <v>55</v>
      </c>
      <c r="F8" s="32">
        <v>411</v>
      </c>
      <c r="G8" s="30">
        <v>212</v>
      </c>
      <c r="H8" s="31">
        <v>199</v>
      </c>
      <c r="I8" s="32">
        <v>354</v>
      </c>
      <c r="J8" s="30">
        <v>192</v>
      </c>
      <c r="K8" s="29">
        <v>162</v>
      </c>
      <c r="L8" s="2"/>
      <c r="M8" s="2"/>
      <c r="N8" s="2"/>
      <c r="O8" s="2"/>
      <c r="P8" s="2"/>
      <c r="Q8" s="2"/>
      <c r="R8" s="2"/>
      <c r="S8" s="2"/>
      <c r="T8" s="2"/>
    </row>
    <row r="9" spans="2:20" ht="14.45" customHeight="1" x14ac:dyDescent="0.25">
      <c r="B9" s="33" t="s">
        <v>77</v>
      </c>
      <c r="C9" s="34">
        <v>117</v>
      </c>
      <c r="D9" s="34">
        <v>52</v>
      </c>
      <c r="E9" s="35">
        <v>65</v>
      </c>
      <c r="F9" s="36">
        <v>148</v>
      </c>
      <c r="G9" s="34">
        <v>85</v>
      </c>
      <c r="H9" s="35">
        <v>63</v>
      </c>
      <c r="I9" s="36">
        <v>173</v>
      </c>
      <c r="J9" s="34">
        <v>97</v>
      </c>
      <c r="K9" s="33">
        <v>76</v>
      </c>
      <c r="L9" s="2"/>
      <c r="M9" s="2"/>
      <c r="N9" s="2"/>
      <c r="O9" s="2"/>
      <c r="P9" s="2"/>
      <c r="Q9" s="2"/>
      <c r="R9" s="2"/>
      <c r="S9" s="2"/>
      <c r="T9" s="2"/>
    </row>
    <row r="10" spans="2:20" ht="14.45" customHeight="1" x14ac:dyDescent="0.25">
      <c r="B10" s="29" t="s">
        <v>11</v>
      </c>
      <c r="C10" s="30">
        <v>137</v>
      </c>
      <c r="D10" s="30">
        <v>85</v>
      </c>
      <c r="E10" s="31">
        <v>52</v>
      </c>
      <c r="F10" s="32">
        <v>145</v>
      </c>
      <c r="G10" s="30">
        <v>90</v>
      </c>
      <c r="H10" s="31">
        <v>55</v>
      </c>
      <c r="I10" s="32">
        <v>148</v>
      </c>
      <c r="J10" s="30">
        <v>89</v>
      </c>
      <c r="K10" s="29">
        <v>59</v>
      </c>
      <c r="L10" s="2"/>
      <c r="M10" s="2"/>
      <c r="N10" s="2"/>
      <c r="O10" s="2"/>
      <c r="P10" s="2"/>
      <c r="Q10" s="2"/>
      <c r="R10" s="2"/>
      <c r="S10" s="2"/>
      <c r="T10" s="2"/>
    </row>
    <row r="11" spans="2:20" ht="15.75" x14ac:dyDescent="0.25">
      <c r="B11" s="33" t="s">
        <v>13</v>
      </c>
      <c r="C11" s="34">
        <v>115</v>
      </c>
      <c r="D11" s="34">
        <v>69</v>
      </c>
      <c r="E11" s="35">
        <v>46</v>
      </c>
      <c r="F11" s="36">
        <v>106</v>
      </c>
      <c r="G11" s="34">
        <v>62</v>
      </c>
      <c r="H11" s="35">
        <v>44</v>
      </c>
      <c r="I11" s="36">
        <v>115</v>
      </c>
      <c r="J11" s="34">
        <v>65</v>
      </c>
      <c r="K11" s="33">
        <v>50</v>
      </c>
      <c r="L11" s="2"/>
      <c r="M11" s="2"/>
      <c r="N11" s="2"/>
      <c r="O11" s="2"/>
      <c r="P11" s="2"/>
      <c r="Q11" s="2"/>
      <c r="R11" s="2"/>
      <c r="S11" s="2"/>
      <c r="T11" s="2"/>
    </row>
    <row r="12" spans="2:20" ht="15.75" x14ac:dyDescent="0.25">
      <c r="B12" s="29" t="s">
        <v>10</v>
      </c>
      <c r="C12" s="30">
        <v>106</v>
      </c>
      <c r="D12" s="30">
        <v>60</v>
      </c>
      <c r="E12" s="31">
        <v>46</v>
      </c>
      <c r="F12" s="32">
        <v>93</v>
      </c>
      <c r="G12" s="30">
        <v>48</v>
      </c>
      <c r="H12" s="31">
        <v>45</v>
      </c>
      <c r="I12" s="32">
        <v>109</v>
      </c>
      <c r="J12" s="30">
        <v>52</v>
      </c>
      <c r="K12" s="29">
        <v>57</v>
      </c>
      <c r="L12" s="2"/>
      <c r="M12" s="2"/>
      <c r="N12" s="2"/>
      <c r="O12" s="2"/>
      <c r="P12" s="2"/>
      <c r="Q12" s="2"/>
      <c r="R12" s="2"/>
      <c r="S12" s="2"/>
      <c r="T12" s="2"/>
    </row>
    <row r="13" spans="2:20" ht="15.75" x14ac:dyDescent="0.25">
      <c r="B13" s="33" t="s">
        <v>12</v>
      </c>
      <c r="C13" s="34">
        <v>81</v>
      </c>
      <c r="D13" s="34">
        <v>51</v>
      </c>
      <c r="E13" s="35">
        <v>30</v>
      </c>
      <c r="F13" s="36">
        <v>61</v>
      </c>
      <c r="G13" s="34">
        <v>40</v>
      </c>
      <c r="H13" s="35">
        <v>21</v>
      </c>
      <c r="I13" s="36">
        <v>78</v>
      </c>
      <c r="J13" s="34">
        <v>40</v>
      </c>
      <c r="K13" s="33">
        <v>38</v>
      </c>
      <c r="L13" s="2"/>
      <c r="M13" s="2"/>
      <c r="N13" s="2"/>
      <c r="O13" s="2"/>
      <c r="P13" s="2"/>
      <c r="Q13" s="2"/>
      <c r="R13" s="2"/>
      <c r="S13" s="2"/>
      <c r="T13" s="2"/>
    </row>
    <row r="14" spans="2:20" ht="15.75" x14ac:dyDescent="0.25">
      <c r="B14" s="29" t="s">
        <v>79</v>
      </c>
      <c r="C14" s="30">
        <v>74</v>
      </c>
      <c r="D14" s="30">
        <v>40</v>
      </c>
      <c r="E14" s="31">
        <v>34</v>
      </c>
      <c r="F14" s="32">
        <v>60</v>
      </c>
      <c r="G14" s="30">
        <v>45</v>
      </c>
      <c r="H14" s="31">
        <v>15</v>
      </c>
      <c r="I14" s="32">
        <v>69</v>
      </c>
      <c r="J14" s="30">
        <v>45</v>
      </c>
      <c r="K14" s="29">
        <v>24</v>
      </c>
      <c r="L14" s="2"/>
      <c r="M14" s="2"/>
      <c r="N14" s="2"/>
      <c r="O14" s="2"/>
      <c r="P14" s="2"/>
      <c r="Q14" s="2"/>
      <c r="R14" s="2"/>
      <c r="S14" s="2"/>
      <c r="T14" s="2"/>
    </row>
    <row r="15" spans="2:20" ht="15.75" x14ac:dyDescent="0.25">
      <c r="B15" s="33" t="s">
        <v>78</v>
      </c>
      <c r="C15" s="34">
        <v>95</v>
      </c>
      <c r="D15" s="34">
        <v>53</v>
      </c>
      <c r="E15" s="35">
        <v>42</v>
      </c>
      <c r="F15" s="36">
        <v>68</v>
      </c>
      <c r="G15" s="34">
        <v>37</v>
      </c>
      <c r="H15" s="35">
        <v>31</v>
      </c>
      <c r="I15" s="36">
        <v>63</v>
      </c>
      <c r="J15" s="34">
        <v>42</v>
      </c>
      <c r="K15" s="33">
        <v>21</v>
      </c>
      <c r="L15" s="2"/>
      <c r="M15" s="2"/>
      <c r="N15" s="2"/>
      <c r="O15" s="2"/>
      <c r="P15" s="2"/>
      <c r="Q15" s="2"/>
      <c r="R15" s="2"/>
      <c r="S15" s="2"/>
      <c r="T15" s="2"/>
    </row>
    <row r="16" spans="2:20" ht="15.75" x14ac:dyDescent="0.25">
      <c r="B16" s="29" t="s">
        <v>4</v>
      </c>
      <c r="C16" s="30">
        <v>505</v>
      </c>
      <c r="D16" s="30">
        <v>380</v>
      </c>
      <c r="E16" s="31">
        <v>125</v>
      </c>
      <c r="F16" s="32">
        <v>505</v>
      </c>
      <c r="G16" s="30">
        <v>371</v>
      </c>
      <c r="H16" s="31">
        <v>134</v>
      </c>
      <c r="I16" s="32">
        <v>614</v>
      </c>
      <c r="J16" s="30">
        <v>448</v>
      </c>
      <c r="K16" s="29">
        <v>166</v>
      </c>
      <c r="L16" s="2"/>
      <c r="M16" s="2"/>
      <c r="N16" s="2"/>
      <c r="O16" s="2"/>
      <c r="P16" s="2"/>
      <c r="Q16" s="2"/>
      <c r="R16" s="2"/>
      <c r="S16" s="2"/>
      <c r="T16" s="2"/>
    </row>
    <row r="17" spans="2:20" ht="15" customHeight="1" x14ac:dyDescent="0.25">
      <c r="B17" s="58" t="s">
        <v>186</v>
      </c>
      <c r="C17" s="58"/>
      <c r="D17" s="58"/>
      <c r="E17" s="58"/>
      <c r="F17" s="58"/>
      <c r="G17" s="58"/>
      <c r="H17" s="58"/>
      <c r="I17" s="58"/>
      <c r="J17" s="58"/>
      <c r="K17" s="58"/>
      <c r="L17" s="2"/>
      <c r="M17" s="2"/>
      <c r="N17" s="2"/>
      <c r="O17" s="2"/>
      <c r="P17" s="2"/>
      <c r="Q17" s="2"/>
      <c r="R17" s="2"/>
      <c r="S17" s="2"/>
      <c r="T17" s="2"/>
    </row>
    <row r="18" spans="2:20" s="2" customFormat="1" x14ac:dyDescent="0.25"/>
    <row r="19" spans="2:20" ht="36" customHeight="1" x14ac:dyDescent="0.25">
      <c r="B19" s="80" t="s">
        <v>187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2"/>
    </row>
    <row r="20" spans="2:20" ht="20.25" customHeight="1" x14ac:dyDescent="0.25">
      <c r="B20" s="71" t="s">
        <v>8</v>
      </c>
      <c r="C20" s="60">
        <v>43191</v>
      </c>
      <c r="D20" s="60"/>
      <c r="E20" s="60"/>
      <c r="F20" s="60"/>
      <c r="G20" s="60"/>
      <c r="H20" s="61"/>
      <c r="I20" s="59">
        <v>43525</v>
      </c>
      <c r="J20" s="60"/>
      <c r="K20" s="60"/>
      <c r="L20" s="60"/>
      <c r="M20" s="60"/>
      <c r="N20" s="61"/>
      <c r="O20" s="62">
        <v>43556</v>
      </c>
      <c r="P20" s="60"/>
      <c r="Q20" s="60"/>
      <c r="R20" s="60"/>
      <c r="S20" s="60"/>
      <c r="T20" s="60"/>
    </row>
    <row r="21" spans="2:20" ht="15" customHeight="1" x14ac:dyDescent="0.25">
      <c r="B21" s="72"/>
      <c r="C21" s="67" t="s">
        <v>134</v>
      </c>
      <c r="D21" s="68"/>
      <c r="E21" s="69" t="s">
        <v>135</v>
      </c>
      <c r="F21" s="68"/>
      <c r="G21" s="69" t="s">
        <v>136</v>
      </c>
      <c r="H21" s="68"/>
      <c r="I21" s="74" t="s">
        <v>134</v>
      </c>
      <c r="J21" s="68"/>
      <c r="K21" s="69" t="s">
        <v>135</v>
      </c>
      <c r="L21" s="68"/>
      <c r="M21" s="69" t="s">
        <v>136</v>
      </c>
      <c r="N21" s="68"/>
      <c r="O21" s="69" t="s">
        <v>134</v>
      </c>
      <c r="P21" s="68"/>
      <c r="Q21" s="69" t="s">
        <v>135</v>
      </c>
      <c r="R21" s="68"/>
      <c r="S21" s="69" t="s">
        <v>136</v>
      </c>
      <c r="T21" s="67"/>
    </row>
    <row r="22" spans="2:20" ht="15.75" x14ac:dyDescent="0.25">
      <c r="B22" s="73"/>
      <c r="C22" s="37" t="s">
        <v>6</v>
      </c>
      <c r="D22" s="38" t="s">
        <v>7</v>
      </c>
      <c r="E22" s="39" t="s">
        <v>6</v>
      </c>
      <c r="F22" s="38" t="s">
        <v>7</v>
      </c>
      <c r="G22" s="39" t="s">
        <v>6</v>
      </c>
      <c r="H22" s="38" t="s">
        <v>7</v>
      </c>
      <c r="I22" s="39" t="s">
        <v>6</v>
      </c>
      <c r="J22" s="38" t="s">
        <v>7</v>
      </c>
      <c r="K22" s="39" t="s">
        <v>6</v>
      </c>
      <c r="L22" s="38" t="s">
        <v>7</v>
      </c>
      <c r="M22" s="39" t="s">
        <v>6</v>
      </c>
      <c r="N22" s="38" t="s">
        <v>7</v>
      </c>
      <c r="O22" s="39" t="s">
        <v>6</v>
      </c>
      <c r="P22" s="38" t="s">
        <v>7</v>
      </c>
      <c r="Q22" s="39" t="s">
        <v>6</v>
      </c>
      <c r="R22" s="38" t="s">
        <v>7</v>
      </c>
      <c r="S22" s="39" t="s">
        <v>6</v>
      </c>
      <c r="T22" s="37" t="s">
        <v>7</v>
      </c>
    </row>
    <row r="23" spans="2:20" ht="15.75" x14ac:dyDescent="0.25">
      <c r="B23" s="40" t="s">
        <v>1</v>
      </c>
      <c r="C23" s="91">
        <v>4256</v>
      </c>
      <c r="D23" s="92">
        <v>1609</v>
      </c>
      <c r="E23" s="93">
        <v>3901</v>
      </c>
      <c r="F23" s="92">
        <v>1484</v>
      </c>
      <c r="G23" s="94">
        <v>355</v>
      </c>
      <c r="H23" s="95">
        <v>125</v>
      </c>
      <c r="I23" s="94">
        <v>4769</v>
      </c>
      <c r="J23" s="92">
        <v>1904</v>
      </c>
      <c r="K23" s="93">
        <v>4778</v>
      </c>
      <c r="L23" s="95">
        <v>1872</v>
      </c>
      <c r="M23" s="94">
        <v>-9</v>
      </c>
      <c r="N23" s="92">
        <v>32</v>
      </c>
      <c r="O23" s="93">
        <v>5222</v>
      </c>
      <c r="P23" s="92">
        <v>2071</v>
      </c>
      <c r="Q23" s="94">
        <v>4289</v>
      </c>
      <c r="R23" s="95">
        <v>1626</v>
      </c>
      <c r="S23" s="94">
        <v>933</v>
      </c>
      <c r="T23" s="96">
        <v>445</v>
      </c>
    </row>
    <row r="24" spans="2:20" ht="15.75" x14ac:dyDescent="0.25">
      <c r="B24" s="29" t="s">
        <v>9</v>
      </c>
      <c r="C24" s="97">
        <v>1689</v>
      </c>
      <c r="D24" s="90">
        <v>471</v>
      </c>
      <c r="E24" s="98">
        <v>1241</v>
      </c>
      <c r="F24" s="90">
        <v>346</v>
      </c>
      <c r="G24" s="89">
        <v>448</v>
      </c>
      <c r="H24" s="99">
        <v>125</v>
      </c>
      <c r="I24" s="89">
        <v>1890</v>
      </c>
      <c r="J24" s="90">
        <v>565</v>
      </c>
      <c r="K24" s="98">
        <v>1861</v>
      </c>
      <c r="L24" s="99">
        <v>551</v>
      </c>
      <c r="M24" s="89">
        <v>29</v>
      </c>
      <c r="N24" s="90">
        <v>14</v>
      </c>
      <c r="O24" s="98">
        <v>1945</v>
      </c>
      <c r="P24" s="90">
        <v>539</v>
      </c>
      <c r="Q24" s="89">
        <v>1638</v>
      </c>
      <c r="R24" s="99">
        <v>455</v>
      </c>
      <c r="S24" s="89">
        <v>307</v>
      </c>
      <c r="T24" s="97">
        <v>84</v>
      </c>
    </row>
    <row r="25" spans="2:20" ht="15.75" x14ac:dyDescent="0.25">
      <c r="B25" s="33" t="s">
        <v>75</v>
      </c>
      <c r="C25" s="100">
        <v>291</v>
      </c>
      <c r="D25" s="101">
        <v>127</v>
      </c>
      <c r="E25" s="102">
        <v>141</v>
      </c>
      <c r="F25" s="101">
        <v>63</v>
      </c>
      <c r="G25" s="103">
        <v>150</v>
      </c>
      <c r="H25" s="104">
        <v>64</v>
      </c>
      <c r="I25" s="103">
        <v>782</v>
      </c>
      <c r="J25" s="101">
        <v>325</v>
      </c>
      <c r="K25" s="102">
        <v>365</v>
      </c>
      <c r="L25" s="104">
        <v>155</v>
      </c>
      <c r="M25" s="103">
        <v>417</v>
      </c>
      <c r="N25" s="101">
        <v>170</v>
      </c>
      <c r="O25" s="102">
        <v>1033</v>
      </c>
      <c r="P25" s="101">
        <v>364</v>
      </c>
      <c r="Q25" s="103">
        <v>380</v>
      </c>
      <c r="R25" s="104">
        <v>130</v>
      </c>
      <c r="S25" s="103">
        <v>653</v>
      </c>
      <c r="T25" s="100">
        <v>234</v>
      </c>
    </row>
    <row r="26" spans="2:20" ht="15.75" x14ac:dyDescent="0.25">
      <c r="B26" s="29" t="s">
        <v>13</v>
      </c>
      <c r="C26" s="97">
        <v>329</v>
      </c>
      <c r="D26" s="90">
        <v>210</v>
      </c>
      <c r="E26" s="98">
        <v>295</v>
      </c>
      <c r="F26" s="90">
        <v>179</v>
      </c>
      <c r="G26" s="89">
        <v>34</v>
      </c>
      <c r="H26" s="99">
        <v>31</v>
      </c>
      <c r="I26" s="89">
        <v>274</v>
      </c>
      <c r="J26" s="90">
        <v>182</v>
      </c>
      <c r="K26" s="98">
        <v>285</v>
      </c>
      <c r="L26" s="99">
        <v>211</v>
      </c>
      <c r="M26" s="89">
        <v>-11</v>
      </c>
      <c r="N26" s="90">
        <v>-29</v>
      </c>
      <c r="O26" s="98">
        <v>280</v>
      </c>
      <c r="P26" s="90">
        <v>187</v>
      </c>
      <c r="Q26" s="89">
        <v>233</v>
      </c>
      <c r="R26" s="99">
        <v>148</v>
      </c>
      <c r="S26" s="89">
        <v>47</v>
      </c>
      <c r="T26" s="97">
        <v>39</v>
      </c>
    </row>
    <row r="27" spans="2:20" ht="15.75" x14ac:dyDescent="0.25">
      <c r="B27" s="33" t="s">
        <v>77</v>
      </c>
      <c r="C27" s="100">
        <v>194</v>
      </c>
      <c r="D27" s="101">
        <v>129</v>
      </c>
      <c r="E27" s="102">
        <v>195</v>
      </c>
      <c r="F27" s="101">
        <v>147</v>
      </c>
      <c r="G27" s="103">
        <v>-1</v>
      </c>
      <c r="H27" s="104">
        <v>-18</v>
      </c>
      <c r="I27" s="103">
        <v>172</v>
      </c>
      <c r="J27" s="101">
        <v>106</v>
      </c>
      <c r="K27" s="102">
        <v>231</v>
      </c>
      <c r="L27" s="104">
        <v>171</v>
      </c>
      <c r="M27" s="103">
        <v>-59</v>
      </c>
      <c r="N27" s="101">
        <v>-65</v>
      </c>
      <c r="O27" s="102">
        <v>199</v>
      </c>
      <c r="P27" s="101">
        <v>125</v>
      </c>
      <c r="Q27" s="103">
        <v>204</v>
      </c>
      <c r="R27" s="104">
        <v>139</v>
      </c>
      <c r="S27" s="103">
        <v>-5</v>
      </c>
      <c r="T27" s="100">
        <v>-14</v>
      </c>
    </row>
    <row r="28" spans="2:20" ht="15.75" x14ac:dyDescent="0.25">
      <c r="B28" s="29" t="s">
        <v>10</v>
      </c>
      <c r="C28" s="97">
        <v>154</v>
      </c>
      <c r="D28" s="90">
        <v>78</v>
      </c>
      <c r="E28" s="98">
        <v>227</v>
      </c>
      <c r="F28" s="90">
        <v>86</v>
      </c>
      <c r="G28" s="89">
        <v>-73</v>
      </c>
      <c r="H28" s="99">
        <v>-8</v>
      </c>
      <c r="I28" s="89">
        <v>152</v>
      </c>
      <c r="J28" s="90">
        <v>76</v>
      </c>
      <c r="K28" s="98">
        <v>196</v>
      </c>
      <c r="L28" s="99">
        <v>93</v>
      </c>
      <c r="M28" s="89">
        <v>-44</v>
      </c>
      <c r="N28" s="90">
        <v>-17</v>
      </c>
      <c r="O28" s="98">
        <v>160</v>
      </c>
      <c r="P28" s="90">
        <v>110</v>
      </c>
      <c r="Q28" s="89">
        <v>196</v>
      </c>
      <c r="R28" s="99">
        <v>78</v>
      </c>
      <c r="S28" s="89">
        <v>-36</v>
      </c>
      <c r="T28" s="97">
        <v>32</v>
      </c>
    </row>
    <row r="29" spans="2:20" ht="15.75" x14ac:dyDescent="0.25">
      <c r="B29" s="33" t="s">
        <v>76</v>
      </c>
      <c r="C29" s="100">
        <v>65</v>
      </c>
      <c r="D29" s="101">
        <v>24</v>
      </c>
      <c r="E29" s="102">
        <v>51</v>
      </c>
      <c r="F29" s="101">
        <v>11</v>
      </c>
      <c r="G29" s="103">
        <v>14</v>
      </c>
      <c r="H29" s="104">
        <v>13</v>
      </c>
      <c r="I29" s="103">
        <v>122</v>
      </c>
      <c r="J29" s="101">
        <v>104</v>
      </c>
      <c r="K29" s="102">
        <v>80</v>
      </c>
      <c r="L29" s="104">
        <v>39</v>
      </c>
      <c r="M29" s="103">
        <v>42</v>
      </c>
      <c r="N29" s="101">
        <v>65</v>
      </c>
      <c r="O29" s="102">
        <v>172</v>
      </c>
      <c r="P29" s="101">
        <v>149</v>
      </c>
      <c r="Q29" s="103">
        <v>78</v>
      </c>
      <c r="R29" s="104">
        <v>53</v>
      </c>
      <c r="S29" s="103">
        <v>94</v>
      </c>
      <c r="T29" s="100">
        <v>96</v>
      </c>
    </row>
    <row r="30" spans="2:20" ht="15.75" x14ac:dyDescent="0.25">
      <c r="B30" s="29" t="s">
        <v>78</v>
      </c>
      <c r="C30" s="97">
        <v>115</v>
      </c>
      <c r="D30" s="90">
        <v>82</v>
      </c>
      <c r="E30" s="98">
        <v>128</v>
      </c>
      <c r="F30" s="90">
        <v>90</v>
      </c>
      <c r="G30" s="89">
        <v>-13</v>
      </c>
      <c r="H30" s="99">
        <v>-8</v>
      </c>
      <c r="I30" s="89">
        <v>117</v>
      </c>
      <c r="J30" s="90">
        <v>62</v>
      </c>
      <c r="K30" s="98">
        <v>132</v>
      </c>
      <c r="L30" s="99">
        <v>84</v>
      </c>
      <c r="M30" s="89">
        <v>-15</v>
      </c>
      <c r="N30" s="90">
        <v>-22</v>
      </c>
      <c r="O30" s="98">
        <v>98</v>
      </c>
      <c r="P30" s="90">
        <v>75</v>
      </c>
      <c r="Q30" s="89">
        <v>134</v>
      </c>
      <c r="R30" s="99">
        <v>79</v>
      </c>
      <c r="S30" s="89">
        <v>-36</v>
      </c>
      <c r="T30" s="97">
        <v>-4</v>
      </c>
    </row>
    <row r="31" spans="2:20" ht="15.75" x14ac:dyDescent="0.25">
      <c r="B31" s="33" t="s">
        <v>14</v>
      </c>
      <c r="C31" s="100">
        <v>126</v>
      </c>
      <c r="D31" s="101">
        <v>46</v>
      </c>
      <c r="E31" s="102">
        <v>168</v>
      </c>
      <c r="F31" s="101">
        <v>68</v>
      </c>
      <c r="G31" s="103">
        <v>-42</v>
      </c>
      <c r="H31" s="104">
        <v>-22</v>
      </c>
      <c r="I31" s="103">
        <v>115</v>
      </c>
      <c r="J31" s="101">
        <v>42</v>
      </c>
      <c r="K31" s="102">
        <v>154</v>
      </c>
      <c r="L31" s="104">
        <v>55</v>
      </c>
      <c r="M31" s="103">
        <v>-39</v>
      </c>
      <c r="N31" s="101">
        <v>-13</v>
      </c>
      <c r="O31" s="102">
        <v>115</v>
      </c>
      <c r="P31" s="101">
        <v>46</v>
      </c>
      <c r="Q31" s="103">
        <v>138</v>
      </c>
      <c r="R31" s="104">
        <v>74</v>
      </c>
      <c r="S31" s="103">
        <v>-23</v>
      </c>
      <c r="T31" s="100">
        <v>-28</v>
      </c>
    </row>
    <row r="32" spans="2:20" ht="15.75" x14ac:dyDescent="0.25">
      <c r="B32" s="29" t="s">
        <v>12</v>
      </c>
      <c r="C32" s="97">
        <v>118</v>
      </c>
      <c r="D32" s="90">
        <v>50</v>
      </c>
      <c r="E32" s="98">
        <v>122</v>
      </c>
      <c r="F32" s="90">
        <v>48</v>
      </c>
      <c r="G32" s="89">
        <v>-4</v>
      </c>
      <c r="H32" s="99">
        <v>2</v>
      </c>
      <c r="I32" s="89">
        <v>98</v>
      </c>
      <c r="J32" s="90">
        <v>62</v>
      </c>
      <c r="K32" s="98">
        <v>122</v>
      </c>
      <c r="L32" s="99">
        <v>56</v>
      </c>
      <c r="M32" s="89">
        <v>-24</v>
      </c>
      <c r="N32" s="90">
        <v>6</v>
      </c>
      <c r="O32" s="98">
        <v>91</v>
      </c>
      <c r="P32" s="90">
        <v>53</v>
      </c>
      <c r="Q32" s="89">
        <v>86</v>
      </c>
      <c r="R32" s="99">
        <v>46</v>
      </c>
      <c r="S32" s="89">
        <v>5</v>
      </c>
      <c r="T32" s="97">
        <v>7</v>
      </c>
    </row>
    <row r="33" spans="1:34" ht="15.75" x14ac:dyDescent="0.25">
      <c r="B33" s="33" t="s">
        <v>79</v>
      </c>
      <c r="C33" s="100">
        <v>101</v>
      </c>
      <c r="D33" s="101">
        <v>25</v>
      </c>
      <c r="E33" s="102">
        <v>102</v>
      </c>
      <c r="F33" s="101">
        <v>34</v>
      </c>
      <c r="G33" s="103">
        <v>-1</v>
      </c>
      <c r="H33" s="104">
        <v>-9</v>
      </c>
      <c r="I33" s="103">
        <v>68</v>
      </c>
      <c r="J33" s="101">
        <v>19</v>
      </c>
      <c r="K33" s="102">
        <v>95</v>
      </c>
      <c r="L33" s="104">
        <v>43</v>
      </c>
      <c r="M33" s="103">
        <v>-27</v>
      </c>
      <c r="N33" s="101">
        <v>-24</v>
      </c>
      <c r="O33" s="102">
        <v>98</v>
      </c>
      <c r="P33" s="101">
        <v>33</v>
      </c>
      <c r="Q33" s="103">
        <v>98</v>
      </c>
      <c r="R33" s="104">
        <v>30</v>
      </c>
      <c r="S33" s="103">
        <v>0</v>
      </c>
      <c r="T33" s="100">
        <v>3</v>
      </c>
    </row>
    <row r="34" spans="1:34" ht="15.75" x14ac:dyDescent="0.25">
      <c r="B34" s="29" t="s">
        <v>4</v>
      </c>
      <c r="C34" s="97">
        <v>1074</v>
      </c>
      <c r="D34" s="90">
        <v>367</v>
      </c>
      <c r="E34" s="98">
        <v>1231</v>
      </c>
      <c r="F34" s="90">
        <v>412</v>
      </c>
      <c r="G34" s="89">
        <v>-157</v>
      </c>
      <c r="H34" s="99">
        <v>-45</v>
      </c>
      <c r="I34" s="89">
        <v>979</v>
      </c>
      <c r="J34" s="90">
        <v>361</v>
      </c>
      <c r="K34" s="98">
        <v>1257</v>
      </c>
      <c r="L34" s="99">
        <v>414</v>
      </c>
      <c r="M34" s="89">
        <v>-278</v>
      </c>
      <c r="N34" s="90">
        <v>-53</v>
      </c>
      <c r="O34" s="98">
        <v>1031</v>
      </c>
      <c r="P34" s="90">
        <v>390</v>
      </c>
      <c r="Q34" s="89">
        <v>1104</v>
      </c>
      <c r="R34" s="99">
        <v>394</v>
      </c>
      <c r="S34" s="89">
        <v>-73</v>
      </c>
      <c r="T34" s="97">
        <v>-4</v>
      </c>
    </row>
    <row r="35" spans="1:34" ht="15" customHeight="1" x14ac:dyDescent="0.25">
      <c r="B35" s="41" t="s">
        <v>188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/>
    </row>
    <row r="36" spans="1:34" s="2" customFormat="1" x14ac:dyDescent="0.25"/>
    <row r="37" spans="1:34" ht="43.5" customHeight="1" x14ac:dyDescent="0.25">
      <c r="B37" s="70" t="s">
        <v>189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</row>
    <row r="38" spans="1:34" ht="14.25" customHeight="1" x14ac:dyDescent="0.25">
      <c r="B38" s="64" t="s">
        <v>80</v>
      </c>
      <c r="C38" s="60">
        <v>43191</v>
      </c>
      <c r="D38" s="60"/>
      <c r="E38" s="60"/>
      <c r="F38" s="60"/>
      <c r="G38" s="60"/>
      <c r="H38" s="61"/>
      <c r="I38" s="59">
        <v>43525</v>
      </c>
      <c r="J38" s="60"/>
      <c r="K38" s="60"/>
      <c r="L38" s="60"/>
      <c r="M38" s="60"/>
      <c r="N38" s="61"/>
      <c r="O38" s="62">
        <v>43556</v>
      </c>
      <c r="P38" s="60"/>
      <c r="Q38" s="60"/>
      <c r="R38" s="60"/>
      <c r="S38" s="60"/>
      <c r="T38" s="60"/>
    </row>
    <row r="39" spans="1:34" ht="15.75" x14ac:dyDescent="0.25">
      <c r="B39" s="65"/>
      <c r="C39" s="67" t="s">
        <v>134</v>
      </c>
      <c r="D39" s="68"/>
      <c r="E39" s="69" t="s">
        <v>135</v>
      </c>
      <c r="F39" s="68"/>
      <c r="G39" s="69" t="s">
        <v>136</v>
      </c>
      <c r="H39" s="68"/>
      <c r="I39" s="74" t="s">
        <v>134</v>
      </c>
      <c r="J39" s="68"/>
      <c r="K39" s="69" t="s">
        <v>135</v>
      </c>
      <c r="L39" s="68"/>
      <c r="M39" s="69" t="s">
        <v>136</v>
      </c>
      <c r="N39" s="68"/>
      <c r="O39" s="69" t="s">
        <v>134</v>
      </c>
      <c r="P39" s="68"/>
      <c r="Q39" s="69" t="s">
        <v>135</v>
      </c>
      <c r="R39" s="68"/>
      <c r="S39" s="69" t="s">
        <v>136</v>
      </c>
      <c r="T39" s="67"/>
    </row>
    <row r="40" spans="1:34" ht="16.5" thickBot="1" x14ac:dyDescent="0.3">
      <c r="B40" s="66"/>
      <c r="C40" s="37" t="s">
        <v>6</v>
      </c>
      <c r="D40" s="38" t="s">
        <v>7</v>
      </c>
      <c r="E40" s="39" t="s">
        <v>6</v>
      </c>
      <c r="F40" s="38" t="s">
        <v>7</v>
      </c>
      <c r="G40" s="39" t="s">
        <v>6</v>
      </c>
      <c r="H40" s="38" t="s">
        <v>7</v>
      </c>
      <c r="I40" s="39" t="s">
        <v>6</v>
      </c>
      <c r="J40" s="38" t="s">
        <v>7</v>
      </c>
      <c r="K40" s="39" t="s">
        <v>6</v>
      </c>
      <c r="L40" s="38" t="s">
        <v>7</v>
      </c>
      <c r="M40" s="39" t="s">
        <v>6</v>
      </c>
      <c r="N40" s="38" t="s">
        <v>7</v>
      </c>
      <c r="O40" s="39" t="s">
        <v>6</v>
      </c>
      <c r="P40" s="38" t="s">
        <v>7</v>
      </c>
      <c r="Q40" s="39" t="s">
        <v>6</v>
      </c>
      <c r="R40" s="38" t="s">
        <v>7</v>
      </c>
      <c r="S40" s="39" t="s">
        <v>6</v>
      </c>
      <c r="T40" s="37" t="s">
        <v>7</v>
      </c>
    </row>
    <row r="41" spans="1:34" ht="16.5" thickBot="1" x14ac:dyDescent="0.3">
      <c r="B41" s="44" t="s">
        <v>81</v>
      </c>
      <c r="C41" s="107">
        <v>4256</v>
      </c>
      <c r="D41" s="107">
        <v>1609</v>
      </c>
      <c r="E41" s="108">
        <v>3901</v>
      </c>
      <c r="F41" s="107">
        <v>1484</v>
      </c>
      <c r="G41" s="107">
        <v>355</v>
      </c>
      <c r="H41" s="108">
        <v>125</v>
      </c>
      <c r="I41" s="107">
        <v>4769</v>
      </c>
      <c r="J41" s="107">
        <v>1904</v>
      </c>
      <c r="K41" s="108">
        <v>4778</v>
      </c>
      <c r="L41" s="108">
        <v>1872</v>
      </c>
      <c r="M41" s="107">
        <v>-9</v>
      </c>
      <c r="N41" s="107">
        <v>32</v>
      </c>
      <c r="O41" s="108">
        <v>5222</v>
      </c>
      <c r="P41" s="107">
        <v>2071</v>
      </c>
      <c r="Q41" s="107">
        <v>4289</v>
      </c>
      <c r="R41" s="108">
        <v>1626</v>
      </c>
      <c r="S41" s="107">
        <v>933</v>
      </c>
      <c r="T41" s="107">
        <v>445</v>
      </c>
    </row>
    <row r="42" spans="1:34" s="21" customFormat="1" ht="15.75" x14ac:dyDescent="0.25">
      <c r="A42" s="5"/>
      <c r="B42" s="45" t="s">
        <v>17</v>
      </c>
      <c r="C42" s="119">
        <v>252</v>
      </c>
      <c r="D42" s="120">
        <v>78</v>
      </c>
      <c r="E42" s="121">
        <v>165</v>
      </c>
      <c r="F42" s="120">
        <v>53</v>
      </c>
      <c r="G42" s="122">
        <v>87</v>
      </c>
      <c r="H42" s="123">
        <v>25</v>
      </c>
      <c r="I42" s="122">
        <v>425</v>
      </c>
      <c r="J42" s="120">
        <v>148</v>
      </c>
      <c r="K42" s="121">
        <v>273</v>
      </c>
      <c r="L42" s="123">
        <v>86</v>
      </c>
      <c r="M42" s="122">
        <v>152</v>
      </c>
      <c r="N42" s="120">
        <v>62</v>
      </c>
      <c r="O42" s="121">
        <v>384</v>
      </c>
      <c r="P42" s="120">
        <v>125</v>
      </c>
      <c r="Q42" s="122">
        <v>264</v>
      </c>
      <c r="R42" s="123">
        <v>64</v>
      </c>
      <c r="S42" s="122">
        <v>120</v>
      </c>
      <c r="T42" s="119">
        <v>61</v>
      </c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.75" x14ac:dyDescent="0.25">
      <c r="B43" s="33" t="s">
        <v>18</v>
      </c>
      <c r="C43" s="114">
        <v>20</v>
      </c>
      <c r="D43" s="115">
        <v>4</v>
      </c>
      <c r="E43" s="116">
        <v>16</v>
      </c>
      <c r="F43" s="115">
        <v>9</v>
      </c>
      <c r="G43" s="117">
        <v>4</v>
      </c>
      <c r="H43" s="118">
        <v>-5</v>
      </c>
      <c r="I43" s="117">
        <v>30</v>
      </c>
      <c r="J43" s="115">
        <v>11</v>
      </c>
      <c r="K43" s="116">
        <v>25</v>
      </c>
      <c r="L43" s="118">
        <v>17</v>
      </c>
      <c r="M43" s="117">
        <v>5</v>
      </c>
      <c r="N43" s="115">
        <v>-6</v>
      </c>
      <c r="O43" s="116">
        <v>36</v>
      </c>
      <c r="P43" s="115">
        <v>16</v>
      </c>
      <c r="Q43" s="117">
        <v>23</v>
      </c>
      <c r="R43" s="118">
        <v>16</v>
      </c>
      <c r="S43" s="117">
        <v>13</v>
      </c>
      <c r="T43" s="114">
        <v>0</v>
      </c>
    </row>
    <row r="44" spans="1:34" ht="15.75" x14ac:dyDescent="0.25">
      <c r="B44" s="29" t="s">
        <v>19</v>
      </c>
      <c r="C44" s="109">
        <v>3</v>
      </c>
      <c r="D44" s="110">
        <v>0</v>
      </c>
      <c r="E44" s="111">
        <v>2</v>
      </c>
      <c r="F44" s="110">
        <v>1</v>
      </c>
      <c r="G44" s="112">
        <v>1</v>
      </c>
      <c r="H44" s="113">
        <v>-1</v>
      </c>
      <c r="I44" s="112">
        <v>2</v>
      </c>
      <c r="J44" s="110">
        <v>0</v>
      </c>
      <c r="K44" s="111">
        <v>2</v>
      </c>
      <c r="L44" s="113">
        <v>1</v>
      </c>
      <c r="M44" s="112">
        <v>0</v>
      </c>
      <c r="N44" s="110">
        <v>-1</v>
      </c>
      <c r="O44" s="111">
        <v>4</v>
      </c>
      <c r="P44" s="110">
        <v>1</v>
      </c>
      <c r="Q44" s="112">
        <v>5</v>
      </c>
      <c r="R44" s="113">
        <v>0</v>
      </c>
      <c r="S44" s="112">
        <v>-1</v>
      </c>
      <c r="T44" s="109">
        <v>1</v>
      </c>
    </row>
    <row r="45" spans="1:34" ht="15.75" x14ac:dyDescent="0.25">
      <c r="B45" s="33" t="s">
        <v>20</v>
      </c>
      <c r="C45" s="114">
        <v>85</v>
      </c>
      <c r="D45" s="115">
        <v>21</v>
      </c>
      <c r="E45" s="116">
        <v>54</v>
      </c>
      <c r="F45" s="115">
        <v>14</v>
      </c>
      <c r="G45" s="117">
        <v>31</v>
      </c>
      <c r="H45" s="118">
        <v>7</v>
      </c>
      <c r="I45" s="117">
        <v>163</v>
      </c>
      <c r="J45" s="115">
        <v>22</v>
      </c>
      <c r="K45" s="116">
        <v>91</v>
      </c>
      <c r="L45" s="118">
        <v>26</v>
      </c>
      <c r="M45" s="117">
        <v>72</v>
      </c>
      <c r="N45" s="115">
        <v>-4</v>
      </c>
      <c r="O45" s="116">
        <v>147</v>
      </c>
      <c r="P45" s="115">
        <v>43</v>
      </c>
      <c r="Q45" s="117">
        <v>99</v>
      </c>
      <c r="R45" s="118">
        <v>14</v>
      </c>
      <c r="S45" s="117">
        <v>48</v>
      </c>
      <c r="T45" s="114">
        <v>29</v>
      </c>
    </row>
    <row r="46" spans="1:34" ht="15.75" x14ac:dyDescent="0.25">
      <c r="B46" s="29" t="s">
        <v>21</v>
      </c>
      <c r="C46" s="109">
        <v>115</v>
      </c>
      <c r="D46" s="110">
        <v>44</v>
      </c>
      <c r="E46" s="111">
        <v>70</v>
      </c>
      <c r="F46" s="110">
        <v>24</v>
      </c>
      <c r="G46" s="112">
        <v>45</v>
      </c>
      <c r="H46" s="113">
        <v>20</v>
      </c>
      <c r="I46" s="112">
        <v>213</v>
      </c>
      <c r="J46" s="110">
        <v>105</v>
      </c>
      <c r="K46" s="111">
        <v>107</v>
      </c>
      <c r="L46" s="113">
        <v>30</v>
      </c>
      <c r="M46" s="112">
        <v>106</v>
      </c>
      <c r="N46" s="110">
        <v>75</v>
      </c>
      <c r="O46" s="111">
        <v>176</v>
      </c>
      <c r="P46" s="110">
        <v>58</v>
      </c>
      <c r="Q46" s="112">
        <v>108</v>
      </c>
      <c r="R46" s="113">
        <v>29</v>
      </c>
      <c r="S46" s="112">
        <v>68</v>
      </c>
      <c r="T46" s="109">
        <v>29</v>
      </c>
    </row>
    <row r="47" spans="1:34" ht="15.75" x14ac:dyDescent="0.25">
      <c r="B47" s="33" t="s">
        <v>22</v>
      </c>
      <c r="C47" s="114">
        <v>19</v>
      </c>
      <c r="D47" s="115">
        <v>8</v>
      </c>
      <c r="E47" s="116">
        <v>17</v>
      </c>
      <c r="F47" s="115">
        <v>3</v>
      </c>
      <c r="G47" s="117">
        <v>2</v>
      </c>
      <c r="H47" s="118">
        <v>5</v>
      </c>
      <c r="I47" s="117">
        <v>15</v>
      </c>
      <c r="J47" s="115">
        <v>8</v>
      </c>
      <c r="K47" s="116">
        <v>43</v>
      </c>
      <c r="L47" s="118">
        <v>9</v>
      </c>
      <c r="M47" s="117">
        <v>-28</v>
      </c>
      <c r="N47" s="115">
        <v>-1</v>
      </c>
      <c r="O47" s="116">
        <v>19</v>
      </c>
      <c r="P47" s="115">
        <v>5</v>
      </c>
      <c r="Q47" s="117">
        <v>25</v>
      </c>
      <c r="R47" s="118">
        <v>3</v>
      </c>
      <c r="S47" s="117">
        <v>-6</v>
      </c>
      <c r="T47" s="114">
        <v>2</v>
      </c>
    </row>
    <row r="48" spans="1:34" ht="15.75" x14ac:dyDescent="0.25">
      <c r="B48" s="29" t="s">
        <v>23</v>
      </c>
      <c r="C48" s="109">
        <v>3</v>
      </c>
      <c r="D48" s="110">
        <v>0</v>
      </c>
      <c r="E48" s="111">
        <v>0</v>
      </c>
      <c r="F48" s="110">
        <v>1</v>
      </c>
      <c r="G48" s="112">
        <v>3</v>
      </c>
      <c r="H48" s="113">
        <v>-1</v>
      </c>
      <c r="I48" s="112">
        <v>0</v>
      </c>
      <c r="J48" s="110">
        <v>0</v>
      </c>
      <c r="K48" s="111">
        <v>2</v>
      </c>
      <c r="L48" s="113">
        <v>1</v>
      </c>
      <c r="M48" s="112">
        <v>-2</v>
      </c>
      <c r="N48" s="110">
        <v>-1</v>
      </c>
      <c r="O48" s="111">
        <v>1</v>
      </c>
      <c r="P48" s="110">
        <v>0</v>
      </c>
      <c r="Q48" s="112">
        <v>1</v>
      </c>
      <c r="R48" s="113">
        <v>1</v>
      </c>
      <c r="S48" s="112">
        <v>0</v>
      </c>
      <c r="T48" s="109">
        <v>-1</v>
      </c>
    </row>
    <row r="49" spans="1:34" ht="15.75" x14ac:dyDescent="0.25">
      <c r="B49" s="33" t="s">
        <v>24</v>
      </c>
      <c r="C49" s="114">
        <v>7</v>
      </c>
      <c r="D49" s="115">
        <v>1</v>
      </c>
      <c r="E49" s="116">
        <v>6</v>
      </c>
      <c r="F49" s="115">
        <v>1</v>
      </c>
      <c r="G49" s="117">
        <v>1</v>
      </c>
      <c r="H49" s="118">
        <v>0</v>
      </c>
      <c r="I49" s="117">
        <v>2</v>
      </c>
      <c r="J49" s="115">
        <v>2</v>
      </c>
      <c r="K49" s="116">
        <v>3</v>
      </c>
      <c r="L49" s="118">
        <v>2</v>
      </c>
      <c r="M49" s="117">
        <v>-1</v>
      </c>
      <c r="N49" s="115">
        <v>0</v>
      </c>
      <c r="O49" s="116">
        <v>1</v>
      </c>
      <c r="P49" s="115">
        <v>2</v>
      </c>
      <c r="Q49" s="117">
        <v>3</v>
      </c>
      <c r="R49" s="118">
        <v>1</v>
      </c>
      <c r="S49" s="117">
        <v>-2</v>
      </c>
      <c r="T49" s="114">
        <v>1</v>
      </c>
    </row>
    <row r="50" spans="1:34" s="124" customFormat="1" ht="15.75" x14ac:dyDescent="0.25">
      <c r="A50" s="22"/>
      <c r="B50" s="45" t="s">
        <v>25</v>
      </c>
      <c r="C50" s="119">
        <v>118</v>
      </c>
      <c r="D50" s="120">
        <v>40</v>
      </c>
      <c r="E50" s="121">
        <v>137</v>
      </c>
      <c r="F50" s="120">
        <v>44</v>
      </c>
      <c r="G50" s="122">
        <v>-19</v>
      </c>
      <c r="H50" s="123">
        <v>-4</v>
      </c>
      <c r="I50" s="122">
        <v>135</v>
      </c>
      <c r="J50" s="120">
        <v>55</v>
      </c>
      <c r="K50" s="121">
        <v>133</v>
      </c>
      <c r="L50" s="123">
        <v>50</v>
      </c>
      <c r="M50" s="122">
        <v>2</v>
      </c>
      <c r="N50" s="120">
        <v>5</v>
      </c>
      <c r="O50" s="121">
        <v>161</v>
      </c>
      <c r="P50" s="120">
        <v>50</v>
      </c>
      <c r="Q50" s="122">
        <v>119</v>
      </c>
      <c r="R50" s="123">
        <v>53</v>
      </c>
      <c r="S50" s="122">
        <v>42</v>
      </c>
      <c r="T50" s="119">
        <v>-3</v>
      </c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</row>
    <row r="51" spans="1:34" ht="15.75" x14ac:dyDescent="0.25">
      <c r="B51" s="33" t="s">
        <v>26</v>
      </c>
      <c r="C51" s="114">
        <v>4</v>
      </c>
      <c r="D51" s="115">
        <v>1</v>
      </c>
      <c r="E51" s="116">
        <v>3</v>
      </c>
      <c r="F51" s="115">
        <v>2</v>
      </c>
      <c r="G51" s="117">
        <v>1</v>
      </c>
      <c r="H51" s="118">
        <v>-1</v>
      </c>
      <c r="I51" s="117">
        <v>2</v>
      </c>
      <c r="J51" s="115">
        <v>0</v>
      </c>
      <c r="K51" s="116">
        <v>4</v>
      </c>
      <c r="L51" s="118">
        <v>1</v>
      </c>
      <c r="M51" s="117">
        <v>-2</v>
      </c>
      <c r="N51" s="115">
        <v>-1</v>
      </c>
      <c r="O51" s="116">
        <v>6</v>
      </c>
      <c r="P51" s="115">
        <v>0</v>
      </c>
      <c r="Q51" s="117">
        <v>5</v>
      </c>
      <c r="R51" s="118">
        <v>1</v>
      </c>
      <c r="S51" s="117">
        <v>1</v>
      </c>
      <c r="T51" s="114">
        <v>-1</v>
      </c>
    </row>
    <row r="52" spans="1:34" ht="15.75" x14ac:dyDescent="0.25">
      <c r="B52" s="29" t="s">
        <v>27</v>
      </c>
      <c r="C52" s="109">
        <v>3</v>
      </c>
      <c r="D52" s="110">
        <v>0</v>
      </c>
      <c r="E52" s="111">
        <v>1</v>
      </c>
      <c r="F52" s="110">
        <v>1</v>
      </c>
      <c r="G52" s="112">
        <v>2</v>
      </c>
      <c r="H52" s="113">
        <v>-1</v>
      </c>
      <c r="I52" s="112">
        <v>3</v>
      </c>
      <c r="J52" s="110">
        <v>0</v>
      </c>
      <c r="K52" s="111">
        <v>4</v>
      </c>
      <c r="L52" s="113">
        <v>0</v>
      </c>
      <c r="M52" s="112">
        <v>-1</v>
      </c>
      <c r="N52" s="110">
        <v>0</v>
      </c>
      <c r="O52" s="111">
        <v>8</v>
      </c>
      <c r="P52" s="110">
        <v>2</v>
      </c>
      <c r="Q52" s="112">
        <v>0</v>
      </c>
      <c r="R52" s="113">
        <v>0</v>
      </c>
      <c r="S52" s="112">
        <v>8</v>
      </c>
      <c r="T52" s="109">
        <v>2</v>
      </c>
    </row>
    <row r="53" spans="1:34" ht="15.75" x14ac:dyDescent="0.25">
      <c r="B53" s="33" t="s">
        <v>28</v>
      </c>
      <c r="C53" s="114">
        <v>38</v>
      </c>
      <c r="D53" s="115">
        <v>9</v>
      </c>
      <c r="E53" s="116">
        <v>31</v>
      </c>
      <c r="F53" s="115">
        <v>10</v>
      </c>
      <c r="G53" s="117">
        <v>7</v>
      </c>
      <c r="H53" s="118">
        <v>-1</v>
      </c>
      <c r="I53" s="117">
        <v>33</v>
      </c>
      <c r="J53" s="115">
        <v>8</v>
      </c>
      <c r="K53" s="116">
        <v>43</v>
      </c>
      <c r="L53" s="118">
        <v>8</v>
      </c>
      <c r="M53" s="117">
        <v>-10</v>
      </c>
      <c r="N53" s="115">
        <v>0</v>
      </c>
      <c r="O53" s="116">
        <v>38</v>
      </c>
      <c r="P53" s="115">
        <v>11</v>
      </c>
      <c r="Q53" s="117">
        <v>36</v>
      </c>
      <c r="R53" s="118">
        <v>9</v>
      </c>
      <c r="S53" s="117">
        <v>2</v>
      </c>
      <c r="T53" s="114">
        <v>2</v>
      </c>
    </row>
    <row r="54" spans="1:34" ht="15.75" x14ac:dyDescent="0.25">
      <c r="B54" s="29" t="s">
        <v>29</v>
      </c>
      <c r="C54" s="109">
        <v>8</v>
      </c>
      <c r="D54" s="110">
        <v>2</v>
      </c>
      <c r="E54" s="111">
        <v>18</v>
      </c>
      <c r="F54" s="110">
        <v>7</v>
      </c>
      <c r="G54" s="112">
        <v>-10</v>
      </c>
      <c r="H54" s="113">
        <v>-5</v>
      </c>
      <c r="I54" s="112">
        <v>12</v>
      </c>
      <c r="J54" s="110">
        <v>5</v>
      </c>
      <c r="K54" s="111">
        <v>10</v>
      </c>
      <c r="L54" s="113">
        <v>7</v>
      </c>
      <c r="M54" s="112">
        <v>2</v>
      </c>
      <c r="N54" s="110">
        <v>-2</v>
      </c>
      <c r="O54" s="111">
        <v>13</v>
      </c>
      <c r="P54" s="110">
        <v>4</v>
      </c>
      <c r="Q54" s="112">
        <v>8</v>
      </c>
      <c r="R54" s="113">
        <v>7</v>
      </c>
      <c r="S54" s="112">
        <v>5</v>
      </c>
      <c r="T54" s="109">
        <v>-3</v>
      </c>
    </row>
    <row r="55" spans="1:34" ht="15.75" x14ac:dyDescent="0.25">
      <c r="B55" s="33" t="s">
        <v>30</v>
      </c>
      <c r="C55" s="114">
        <v>6</v>
      </c>
      <c r="D55" s="115">
        <v>1</v>
      </c>
      <c r="E55" s="116">
        <v>6</v>
      </c>
      <c r="F55" s="115">
        <v>2</v>
      </c>
      <c r="G55" s="117">
        <v>0</v>
      </c>
      <c r="H55" s="118">
        <v>-1</v>
      </c>
      <c r="I55" s="117">
        <v>10</v>
      </c>
      <c r="J55" s="115">
        <v>6</v>
      </c>
      <c r="K55" s="116">
        <v>5</v>
      </c>
      <c r="L55" s="118">
        <v>2</v>
      </c>
      <c r="M55" s="117">
        <v>5</v>
      </c>
      <c r="N55" s="115">
        <v>4</v>
      </c>
      <c r="O55" s="116">
        <v>17</v>
      </c>
      <c r="P55" s="115">
        <v>1</v>
      </c>
      <c r="Q55" s="117">
        <v>10</v>
      </c>
      <c r="R55" s="118">
        <v>2</v>
      </c>
      <c r="S55" s="117">
        <v>7</v>
      </c>
      <c r="T55" s="114">
        <v>-1</v>
      </c>
    </row>
    <row r="56" spans="1:34" ht="15.75" x14ac:dyDescent="0.25">
      <c r="B56" s="29" t="s">
        <v>31</v>
      </c>
      <c r="C56" s="109">
        <v>18</v>
      </c>
      <c r="D56" s="110">
        <v>8</v>
      </c>
      <c r="E56" s="111">
        <v>20</v>
      </c>
      <c r="F56" s="110">
        <v>6</v>
      </c>
      <c r="G56" s="112">
        <v>-2</v>
      </c>
      <c r="H56" s="113">
        <v>2</v>
      </c>
      <c r="I56" s="112">
        <v>21</v>
      </c>
      <c r="J56" s="110">
        <v>15</v>
      </c>
      <c r="K56" s="111">
        <v>23</v>
      </c>
      <c r="L56" s="113">
        <v>5</v>
      </c>
      <c r="M56" s="112">
        <v>-2</v>
      </c>
      <c r="N56" s="110">
        <v>10</v>
      </c>
      <c r="O56" s="111">
        <v>24</v>
      </c>
      <c r="P56" s="110">
        <v>9</v>
      </c>
      <c r="Q56" s="112">
        <v>18</v>
      </c>
      <c r="R56" s="113">
        <v>12</v>
      </c>
      <c r="S56" s="112">
        <v>6</v>
      </c>
      <c r="T56" s="109">
        <v>-3</v>
      </c>
    </row>
    <row r="57" spans="1:34" ht="15.75" x14ac:dyDescent="0.25">
      <c r="B57" s="33" t="s">
        <v>32</v>
      </c>
      <c r="C57" s="114">
        <v>5</v>
      </c>
      <c r="D57" s="115">
        <v>2</v>
      </c>
      <c r="E57" s="116">
        <v>7</v>
      </c>
      <c r="F57" s="115">
        <v>1</v>
      </c>
      <c r="G57" s="117">
        <v>-2</v>
      </c>
      <c r="H57" s="118">
        <v>1</v>
      </c>
      <c r="I57" s="117">
        <v>3</v>
      </c>
      <c r="J57" s="115">
        <v>1</v>
      </c>
      <c r="K57" s="116">
        <v>4</v>
      </c>
      <c r="L57" s="118">
        <v>3</v>
      </c>
      <c r="M57" s="117">
        <v>-1</v>
      </c>
      <c r="N57" s="115">
        <v>-2</v>
      </c>
      <c r="O57" s="116">
        <v>8</v>
      </c>
      <c r="P57" s="115">
        <v>0</v>
      </c>
      <c r="Q57" s="117">
        <v>6</v>
      </c>
      <c r="R57" s="118">
        <v>1</v>
      </c>
      <c r="S57" s="117">
        <v>2</v>
      </c>
      <c r="T57" s="114">
        <v>-1</v>
      </c>
    </row>
    <row r="58" spans="1:34" ht="15.75" x14ac:dyDescent="0.25">
      <c r="B58" s="29" t="s">
        <v>33</v>
      </c>
      <c r="C58" s="109">
        <v>5</v>
      </c>
      <c r="D58" s="110">
        <v>3</v>
      </c>
      <c r="E58" s="111">
        <v>3</v>
      </c>
      <c r="F58" s="110">
        <v>1</v>
      </c>
      <c r="G58" s="112">
        <v>2</v>
      </c>
      <c r="H58" s="113">
        <v>2</v>
      </c>
      <c r="I58" s="112">
        <v>4</v>
      </c>
      <c r="J58" s="110">
        <v>0</v>
      </c>
      <c r="K58" s="111">
        <v>3</v>
      </c>
      <c r="L58" s="113">
        <v>1</v>
      </c>
      <c r="M58" s="112">
        <v>1</v>
      </c>
      <c r="N58" s="110">
        <v>-1</v>
      </c>
      <c r="O58" s="111">
        <v>2</v>
      </c>
      <c r="P58" s="110">
        <v>3</v>
      </c>
      <c r="Q58" s="112">
        <v>3</v>
      </c>
      <c r="R58" s="113">
        <v>2</v>
      </c>
      <c r="S58" s="112">
        <v>-1</v>
      </c>
      <c r="T58" s="109">
        <v>1</v>
      </c>
    </row>
    <row r="59" spans="1:34" ht="15.75" x14ac:dyDescent="0.25">
      <c r="B59" s="33" t="s">
        <v>34</v>
      </c>
      <c r="C59" s="114">
        <v>31</v>
      </c>
      <c r="D59" s="115">
        <v>14</v>
      </c>
      <c r="E59" s="116">
        <v>48</v>
      </c>
      <c r="F59" s="115">
        <v>14</v>
      </c>
      <c r="G59" s="117">
        <v>-17</v>
      </c>
      <c r="H59" s="118">
        <v>0</v>
      </c>
      <c r="I59" s="117">
        <v>47</v>
      </c>
      <c r="J59" s="115">
        <v>20</v>
      </c>
      <c r="K59" s="116">
        <v>37</v>
      </c>
      <c r="L59" s="118">
        <v>23</v>
      </c>
      <c r="M59" s="117">
        <v>10</v>
      </c>
      <c r="N59" s="115">
        <v>-3</v>
      </c>
      <c r="O59" s="116">
        <v>45</v>
      </c>
      <c r="P59" s="115">
        <v>20</v>
      </c>
      <c r="Q59" s="117">
        <v>33</v>
      </c>
      <c r="R59" s="118">
        <v>19</v>
      </c>
      <c r="S59" s="117">
        <v>12</v>
      </c>
      <c r="T59" s="114">
        <v>1</v>
      </c>
    </row>
    <row r="60" spans="1:34" s="124" customFormat="1" ht="15.75" x14ac:dyDescent="0.25">
      <c r="A60" s="22"/>
      <c r="B60" s="45" t="s">
        <v>35</v>
      </c>
      <c r="C60" s="119">
        <v>1677</v>
      </c>
      <c r="D60" s="120">
        <v>647</v>
      </c>
      <c r="E60" s="121">
        <v>1770</v>
      </c>
      <c r="F60" s="120">
        <v>660</v>
      </c>
      <c r="G60" s="122">
        <v>-93</v>
      </c>
      <c r="H60" s="123">
        <v>-13</v>
      </c>
      <c r="I60" s="122">
        <v>1648</v>
      </c>
      <c r="J60" s="120">
        <v>673</v>
      </c>
      <c r="K60" s="121">
        <v>1893</v>
      </c>
      <c r="L60" s="123">
        <v>740</v>
      </c>
      <c r="M60" s="122">
        <v>-245</v>
      </c>
      <c r="N60" s="120">
        <v>-67</v>
      </c>
      <c r="O60" s="121">
        <v>1825</v>
      </c>
      <c r="P60" s="120">
        <v>769</v>
      </c>
      <c r="Q60" s="122">
        <v>1675</v>
      </c>
      <c r="R60" s="123">
        <v>674</v>
      </c>
      <c r="S60" s="122">
        <v>150</v>
      </c>
      <c r="T60" s="119">
        <v>95</v>
      </c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</row>
    <row r="61" spans="1:34" ht="15.75" x14ac:dyDescent="0.25">
      <c r="B61" s="33" t="s">
        <v>36</v>
      </c>
      <c r="C61" s="114">
        <v>255</v>
      </c>
      <c r="D61" s="115">
        <v>49</v>
      </c>
      <c r="E61" s="116">
        <v>184</v>
      </c>
      <c r="F61" s="115">
        <v>60</v>
      </c>
      <c r="G61" s="117">
        <v>71</v>
      </c>
      <c r="H61" s="118">
        <v>-11</v>
      </c>
      <c r="I61" s="117">
        <v>227</v>
      </c>
      <c r="J61" s="115">
        <v>79</v>
      </c>
      <c r="K61" s="116">
        <v>252</v>
      </c>
      <c r="L61" s="118">
        <v>77</v>
      </c>
      <c r="M61" s="117">
        <v>-25</v>
      </c>
      <c r="N61" s="115">
        <v>2</v>
      </c>
      <c r="O61" s="116">
        <v>256</v>
      </c>
      <c r="P61" s="115">
        <v>77</v>
      </c>
      <c r="Q61" s="117">
        <v>280</v>
      </c>
      <c r="R61" s="118">
        <v>60</v>
      </c>
      <c r="S61" s="117">
        <v>-24</v>
      </c>
      <c r="T61" s="114">
        <v>17</v>
      </c>
    </row>
    <row r="62" spans="1:34" ht="15.75" x14ac:dyDescent="0.25">
      <c r="B62" s="29" t="s">
        <v>37</v>
      </c>
      <c r="C62" s="109">
        <v>26</v>
      </c>
      <c r="D62" s="110">
        <v>16</v>
      </c>
      <c r="E62" s="111">
        <v>27</v>
      </c>
      <c r="F62" s="110">
        <v>8</v>
      </c>
      <c r="G62" s="112">
        <v>-1</v>
      </c>
      <c r="H62" s="113">
        <v>8</v>
      </c>
      <c r="I62" s="112">
        <v>34</v>
      </c>
      <c r="J62" s="110">
        <v>15</v>
      </c>
      <c r="K62" s="111">
        <v>32</v>
      </c>
      <c r="L62" s="113">
        <v>8</v>
      </c>
      <c r="M62" s="112">
        <v>2</v>
      </c>
      <c r="N62" s="110">
        <v>7</v>
      </c>
      <c r="O62" s="111">
        <v>37</v>
      </c>
      <c r="P62" s="110">
        <v>8</v>
      </c>
      <c r="Q62" s="112">
        <v>27</v>
      </c>
      <c r="R62" s="113">
        <v>5</v>
      </c>
      <c r="S62" s="112">
        <v>10</v>
      </c>
      <c r="T62" s="109">
        <v>3</v>
      </c>
    </row>
    <row r="63" spans="1:34" ht="15.75" x14ac:dyDescent="0.25">
      <c r="B63" s="33" t="s">
        <v>38</v>
      </c>
      <c r="C63" s="114">
        <v>261</v>
      </c>
      <c r="D63" s="115">
        <v>114</v>
      </c>
      <c r="E63" s="116">
        <v>282</v>
      </c>
      <c r="F63" s="115">
        <v>108</v>
      </c>
      <c r="G63" s="117">
        <v>-21</v>
      </c>
      <c r="H63" s="118">
        <v>6</v>
      </c>
      <c r="I63" s="117">
        <v>192</v>
      </c>
      <c r="J63" s="115">
        <v>95</v>
      </c>
      <c r="K63" s="116">
        <v>284</v>
      </c>
      <c r="L63" s="118">
        <v>134</v>
      </c>
      <c r="M63" s="117">
        <v>-92</v>
      </c>
      <c r="N63" s="115">
        <v>-39</v>
      </c>
      <c r="O63" s="116">
        <v>254</v>
      </c>
      <c r="P63" s="115">
        <v>111</v>
      </c>
      <c r="Q63" s="117">
        <v>218</v>
      </c>
      <c r="R63" s="118">
        <v>100</v>
      </c>
      <c r="S63" s="117">
        <v>36</v>
      </c>
      <c r="T63" s="114">
        <v>11</v>
      </c>
    </row>
    <row r="64" spans="1:34" ht="15.75" x14ac:dyDescent="0.25">
      <c r="B64" s="29" t="s">
        <v>39</v>
      </c>
      <c r="C64" s="109">
        <v>1135</v>
      </c>
      <c r="D64" s="110">
        <v>468</v>
      </c>
      <c r="E64" s="111">
        <v>1277</v>
      </c>
      <c r="F64" s="110">
        <v>484</v>
      </c>
      <c r="G64" s="112">
        <v>-142</v>
      </c>
      <c r="H64" s="113">
        <v>-16</v>
      </c>
      <c r="I64" s="112">
        <v>1195</v>
      </c>
      <c r="J64" s="110">
        <v>484</v>
      </c>
      <c r="K64" s="111">
        <v>1325</v>
      </c>
      <c r="L64" s="113">
        <v>521</v>
      </c>
      <c r="M64" s="112">
        <v>-130</v>
      </c>
      <c r="N64" s="110">
        <v>-37</v>
      </c>
      <c r="O64" s="111">
        <v>1278</v>
      </c>
      <c r="P64" s="110">
        <v>573</v>
      </c>
      <c r="Q64" s="112">
        <v>1150</v>
      </c>
      <c r="R64" s="113">
        <v>509</v>
      </c>
      <c r="S64" s="112">
        <v>128</v>
      </c>
      <c r="T64" s="109">
        <v>64</v>
      </c>
    </row>
    <row r="65" spans="1:34" s="124" customFormat="1" ht="15.75" x14ac:dyDescent="0.25">
      <c r="A65" s="22"/>
      <c r="B65" s="46" t="s">
        <v>40</v>
      </c>
      <c r="C65" s="125">
        <v>1831</v>
      </c>
      <c r="D65" s="126">
        <v>736</v>
      </c>
      <c r="E65" s="127">
        <v>1528</v>
      </c>
      <c r="F65" s="126">
        <v>617</v>
      </c>
      <c r="G65" s="128">
        <v>303</v>
      </c>
      <c r="H65" s="129">
        <v>119</v>
      </c>
      <c r="I65" s="128">
        <v>2114</v>
      </c>
      <c r="J65" s="126">
        <v>883</v>
      </c>
      <c r="K65" s="127">
        <v>2105</v>
      </c>
      <c r="L65" s="129">
        <v>893</v>
      </c>
      <c r="M65" s="128">
        <v>9</v>
      </c>
      <c r="N65" s="126">
        <v>-10</v>
      </c>
      <c r="O65" s="127">
        <v>2136</v>
      </c>
      <c r="P65" s="126">
        <v>957</v>
      </c>
      <c r="Q65" s="128">
        <v>1849</v>
      </c>
      <c r="R65" s="129">
        <v>733</v>
      </c>
      <c r="S65" s="128">
        <v>287</v>
      </c>
      <c r="T65" s="125">
        <v>224</v>
      </c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</row>
    <row r="66" spans="1:34" ht="15.75" x14ac:dyDescent="0.25">
      <c r="B66" s="29" t="s">
        <v>41</v>
      </c>
      <c r="C66" s="109">
        <v>603</v>
      </c>
      <c r="D66" s="110">
        <v>269</v>
      </c>
      <c r="E66" s="111">
        <v>472</v>
      </c>
      <c r="F66" s="110">
        <v>195</v>
      </c>
      <c r="G66" s="112">
        <v>131</v>
      </c>
      <c r="H66" s="113">
        <v>74</v>
      </c>
      <c r="I66" s="112">
        <v>599</v>
      </c>
      <c r="J66" s="110">
        <v>282</v>
      </c>
      <c r="K66" s="111">
        <v>592</v>
      </c>
      <c r="L66" s="113">
        <v>285</v>
      </c>
      <c r="M66" s="112">
        <v>7</v>
      </c>
      <c r="N66" s="110">
        <v>-3</v>
      </c>
      <c r="O66" s="111">
        <v>644</v>
      </c>
      <c r="P66" s="110">
        <v>303</v>
      </c>
      <c r="Q66" s="112">
        <v>554</v>
      </c>
      <c r="R66" s="113">
        <v>238</v>
      </c>
      <c r="S66" s="112">
        <v>90</v>
      </c>
      <c r="T66" s="109">
        <v>65</v>
      </c>
    </row>
    <row r="67" spans="1:34" ht="15.75" x14ac:dyDescent="0.25">
      <c r="B67" s="33" t="s">
        <v>42</v>
      </c>
      <c r="C67" s="114">
        <v>730</v>
      </c>
      <c r="D67" s="115">
        <v>242</v>
      </c>
      <c r="E67" s="116">
        <v>536</v>
      </c>
      <c r="F67" s="115">
        <v>264</v>
      </c>
      <c r="G67" s="117">
        <v>194</v>
      </c>
      <c r="H67" s="118">
        <v>-22</v>
      </c>
      <c r="I67" s="117">
        <v>881</v>
      </c>
      <c r="J67" s="115">
        <v>330</v>
      </c>
      <c r="K67" s="116">
        <v>846</v>
      </c>
      <c r="L67" s="118">
        <v>397</v>
      </c>
      <c r="M67" s="117">
        <v>35</v>
      </c>
      <c r="N67" s="115">
        <v>-67</v>
      </c>
      <c r="O67" s="116">
        <v>887</v>
      </c>
      <c r="P67" s="115">
        <v>353</v>
      </c>
      <c r="Q67" s="117">
        <v>690</v>
      </c>
      <c r="R67" s="118">
        <v>299</v>
      </c>
      <c r="S67" s="117">
        <v>197</v>
      </c>
      <c r="T67" s="114">
        <v>54</v>
      </c>
    </row>
    <row r="68" spans="1:34" ht="15.75" x14ac:dyDescent="0.25">
      <c r="B68" s="29" t="s">
        <v>43</v>
      </c>
      <c r="C68" s="109">
        <v>498</v>
      </c>
      <c r="D68" s="110">
        <v>225</v>
      </c>
      <c r="E68" s="111">
        <v>520</v>
      </c>
      <c r="F68" s="110">
        <v>158</v>
      </c>
      <c r="G68" s="112">
        <v>-22</v>
      </c>
      <c r="H68" s="113">
        <v>67</v>
      </c>
      <c r="I68" s="112">
        <v>634</v>
      </c>
      <c r="J68" s="110">
        <v>271</v>
      </c>
      <c r="K68" s="111">
        <v>667</v>
      </c>
      <c r="L68" s="113">
        <v>211</v>
      </c>
      <c r="M68" s="112">
        <v>-33</v>
      </c>
      <c r="N68" s="110">
        <v>60</v>
      </c>
      <c r="O68" s="111">
        <v>605</v>
      </c>
      <c r="P68" s="110">
        <v>301</v>
      </c>
      <c r="Q68" s="112">
        <v>605</v>
      </c>
      <c r="R68" s="113">
        <v>196</v>
      </c>
      <c r="S68" s="112">
        <v>0</v>
      </c>
      <c r="T68" s="109">
        <v>105</v>
      </c>
    </row>
    <row r="69" spans="1:34" s="124" customFormat="1" ht="15.75" x14ac:dyDescent="0.25">
      <c r="A69" s="22"/>
      <c r="B69" s="46" t="s">
        <v>44</v>
      </c>
      <c r="C69" s="125">
        <v>378</v>
      </c>
      <c r="D69" s="126">
        <v>108</v>
      </c>
      <c r="E69" s="127">
        <v>301</v>
      </c>
      <c r="F69" s="126">
        <v>110</v>
      </c>
      <c r="G69" s="128">
        <v>77</v>
      </c>
      <c r="H69" s="129">
        <v>-2</v>
      </c>
      <c r="I69" s="128">
        <v>447</v>
      </c>
      <c r="J69" s="126">
        <v>145</v>
      </c>
      <c r="K69" s="127">
        <v>374</v>
      </c>
      <c r="L69" s="129">
        <v>103</v>
      </c>
      <c r="M69" s="128">
        <v>73</v>
      </c>
      <c r="N69" s="126">
        <v>42</v>
      </c>
      <c r="O69" s="127">
        <v>716</v>
      </c>
      <c r="P69" s="126">
        <v>170</v>
      </c>
      <c r="Q69" s="128">
        <v>382</v>
      </c>
      <c r="R69" s="129">
        <v>102</v>
      </c>
      <c r="S69" s="128">
        <v>334</v>
      </c>
      <c r="T69" s="125">
        <v>68</v>
      </c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</row>
    <row r="70" spans="1:34" ht="15.75" x14ac:dyDescent="0.25">
      <c r="B70" s="29" t="s">
        <v>45</v>
      </c>
      <c r="C70" s="109">
        <v>87</v>
      </c>
      <c r="D70" s="110">
        <v>34</v>
      </c>
      <c r="E70" s="111">
        <v>79</v>
      </c>
      <c r="F70" s="110">
        <v>28</v>
      </c>
      <c r="G70" s="112">
        <v>8</v>
      </c>
      <c r="H70" s="113">
        <v>6</v>
      </c>
      <c r="I70" s="112">
        <v>109</v>
      </c>
      <c r="J70" s="110">
        <v>48</v>
      </c>
      <c r="K70" s="111">
        <v>69</v>
      </c>
      <c r="L70" s="113">
        <v>21</v>
      </c>
      <c r="M70" s="112">
        <v>40</v>
      </c>
      <c r="N70" s="110">
        <v>27</v>
      </c>
      <c r="O70" s="111">
        <v>287</v>
      </c>
      <c r="P70" s="110">
        <v>57</v>
      </c>
      <c r="Q70" s="112">
        <v>61</v>
      </c>
      <c r="R70" s="113">
        <v>24</v>
      </c>
      <c r="S70" s="112">
        <v>226</v>
      </c>
      <c r="T70" s="109">
        <v>33</v>
      </c>
    </row>
    <row r="71" spans="1:34" ht="15.75" x14ac:dyDescent="0.25">
      <c r="B71" s="33" t="s">
        <v>131</v>
      </c>
      <c r="C71" s="114">
        <v>144</v>
      </c>
      <c r="D71" s="115">
        <v>27</v>
      </c>
      <c r="E71" s="116">
        <v>105</v>
      </c>
      <c r="F71" s="115">
        <v>36</v>
      </c>
      <c r="G71" s="117">
        <v>39</v>
      </c>
      <c r="H71" s="118">
        <v>-9</v>
      </c>
      <c r="I71" s="117">
        <v>191</v>
      </c>
      <c r="J71" s="115">
        <v>42</v>
      </c>
      <c r="K71" s="116">
        <v>171</v>
      </c>
      <c r="L71" s="118">
        <v>44</v>
      </c>
      <c r="M71" s="117">
        <v>20</v>
      </c>
      <c r="N71" s="115">
        <v>-2</v>
      </c>
      <c r="O71" s="116">
        <v>266</v>
      </c>
      <c r="P71" s="115">
        <v>52</v>
      </c>
      <c r="Q71" s="117">
        <v>203</v>
      </c>
      <c r="R71" s="118">
        <v>41</v>
      </c>
      <c r="S71" s="117">
        <v>63</v>
      </c>
      <c r="T71" s="114">
        <v>11</v>
      </c>
    </row>
    <row r="72" spans="1:34" ht="15.75" x14ac:dyDescent="0.25">
      <c r="B72" s="29" t="s">
        <v>47</v>
      </c>
      <c r="C72" s="109">
        <v>83</v>
      </c>
      <c r="D72" s="110">
        <v>25</v>
      </c>
      <c r="E72" s="111">
        <v>76</v>
      </c>
      <c r="F72" s="110">
        <v>30</v>
      </c>
      <c r="G72" s="112">
        <v>7</v>
      </c>
      <c r="H72" s="113">
        <v>-5</v>
      </c>
      <c r="I72" s="112">
        <v>91</v>
      </c>
      <c r="J72" s="110">
        <v>30</v>
      </c>
      <c r="K72" s="111">
        <v>70</v>
      </c>
      <c r="L72" s="113">
        <v>22</v>
      </c>
      <c r="M72" s="112">
        <v>21</v>
      </c>
      <c r="N72" s="110">
        <v>8</v>
      </c>
      <c r="O72" s="111">
        <v>92</v>
      </c>
      <c r="P72" s="110">
        <v>31</v>
      </c>
      <c r="Q72" s="112">
        <v>71</v>
      </c>
      <c r="R72" s="113">
        <v>21</v>
      </c>
      <c r="S72" s="112">
        <v>21</v>
      </c>
      <c r="T72" s="109">
        <v>10</v>
      </c>
    </row>
    <row r="73" spans="1:34" ht="15.75" x14ac:dyDescent="0.25">
      <c r="B73" s="33" t="s">
        <v>48</v>
      </c>
      <c r="C73" s="114">
        <v>64</v>
      </c>
      <c r="D73" s="115">
        <v>22</v>
      </c>
      <c r="E73" s="116">
        <v>41</v>
      </c>
      <c r="F73" s="115">
        <v>16</v>
      </c>
      <c r="G73" s="117">
        <v>23</v>
      </c>
      <c r="H73" s="118">
        <v>6</v>
      </c>
      <c r="I73" s="117">
        <v>56</v>
      </c>
      <c r="J73" s="115">
        <v>25</v>
      </c>
      <c r="K73" s="116">
        <v>64</v>
      </c>
      <c r="L73" s="118">
        <v>16</v>
      </c>
      <c r="M73" s="117">
        <v>-8</v>
      </c>
      <c r="N73" s="115">
        <v>9</v>
      </c>
      <c r="O73" s="116">
        <v>71</v>
      </c>
      <c r="P73" s="115">
        <v>30</v>
      </c>
      <c r="Q73" s="117">
        <v>47</v>
      </c>
      <c r="R73" s="118">
        <v>16</v>
      </c>
      <c r="S73" s="117">
        <v>24</v>
      </c>
      <c r="T73" s="114">
        <v>14</v>
      </c>
    </row>
    <row r="74" spans="1:34" ht="15" customHeight="1" x14ac:dyDescent="0.25">
      <c r="B74" s="58" t="s">
        <v>188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</row>
    <row r="75" spans="1:34" s="2" customFormat="1" x14ac:dyDescent="0.25"/>
    <row r="76" spans="1:34" ht="44.25" customHeight="1" x14ac:dyDescent="0.25">
      <c r="B76" s="70" t="s">
        <v>190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</row>
    <row r="77" spans="1:34" ht="23.25" customHeight="1" x14ac:dyDescent="0.25">
      <c r="B77" s="71" t="s">
        <v>164</v>
      </c>
      <c r="C77" s="60">
        <v>43191</v>
      </c>
      <c r="D77" s="60"/>
      <c r="E77" s="60"/>
      <c r="F77" s="60"/>
      <c r="G77" s="60"/>
      <c r="H77" s="61"/>
      <c r="I77" s="59">
        <v>43525</v>
      </c>
      <c r="J77" s="60"/>
      <c r="K77" s="60"/>
      <c r="L77" s="60"/>
      <c r="M77" s="60"/>
      <c r="N77" s="61"/>
      <c r="O77" s="62">
        <v>43556</v>
      </c>
      <c r="P77" s="60"/>
      <c r="Q77" s="60"/>
      <c r="R77" s="60"/>
      <c r="S77" s="60"/>
      <c r="T77" s="60"/>
    </row>
    <row r="78" spans="1:34" ht="15.75" x14ac:dyDescent="0.25">
      <c r="B78" s="72"/>
      <c r="C78" s="67" t="s">
        <v>134</v>
      </c>
      <c r="D78" s="68"/>
      <c r="E78" s="69" t="s">
        <v>135</v>
      </c>
      <c r="F78" s="68"/>
      <c r="G78" s="69" t="s">
        <v>136</v>
      </c>
      <c r="H78" s="68"/>
      <c r="I78" s="69" t="s">
        <v>134</v>
      </c>
      <c r="J78" s="68"/>
      <c r="K78" s="69" t="s">
        <v>135</v>
      </c>
      <c r="L78" s="68"/>
      <c r="M78" s="69" t="s">
        <v>136</v>
      </c>
      <c r="N78" s="68"/>
      <c r="O78" s="69" t="s">
        <v>134</v>
      </c>
      <c r="P78" s="68"/>
      <c r="Q78" s="69" t="s">
        <v>135</v>
      </c>
      <c r="R78" s="68"/>
      <c r="S78" s="69" t="s">
        <v>136</v>
      </c>
      <c r="T78" s="67"/>
    </row>
    <row r="79" spans="1:34" ht="16.5" thickBot="1" x14ac:dyDescent="0.3">
      <c r="B79" s="73"/>
      <c r="C79" s="37" t="s">
        <v>6</v>
      </c>
      <c r="D79" s="38" t="s">
        <v>7</v>
      </c>
      <c r="E79" s="39" t="s">
        <v>6</v>
      </c>
      <c r="F79" s="38" t="s">
        <v>7</v>
      </c>
      <c r="G79" s="39" t="s">
        <v>6</v>
      </c>
      <c r="H79" s="38" t="s">
        <v>7</v>
      </c>
      <c r="I79" s="39" t="s">
        <v>6</v>
      </c>
      <c r="J79" s="38" t="s">
        <v>7</v>
      </c>
      <c r="K79" s="39" t="s">
        <v>6</v>
      </c>
      <c r="L79" s="38" t="s">
        <v>7</v>
      </c>
      <c r="M79" s="39" t="s">
        <v>6</v>
      </c>
      <c r="N79" s="38" t="s">
        <v>7</v>
      </c>
      <c r="O79" s="39" t="s">
        <v>6</v>
      </c>
      <c r="P79" s="38" t="s">
        <v>7</v>
      </c>
      <c r="Q79" s="39" t="s">
        <v>6</v>
      </c>
      <c r="R79" s="38" t="s">
        <v>7</v>
      </c>
      <c r="S79" s="39" t="s">
        <v>6</v>
      </c>
      <c r="T79" s="37" t="s">
        <v>7</v>
      </c>
    </row>
    <row r="80" spans="1:34" s="21" customFormat="1" ht="16.5" thickBot="1" x14ac:dyDescent="0.3">
      <c r="A80" s="5"/>
      <c r="B80" s="44" t="s">
        <v>1</v>
      </c>
      <c r="C80" s="105">
        <v>4256</v>
      </c>
      <c r="D80" s="105">
        <v>1609</v>
      </c>
      <c r="E80" s="106">
        <v>3901</v>
      </c>
      <c r="F80" s="105">
        <v>1484</v>
      </c>
      <c r="G80" s="105">
        <v>355</v>
      </c>
      <c r="H80" s="106">
        <v>125</v>
      </c>
      <c r="I80" s="105">
        <v>4769</v>
      </c>
      <c r="J80" s="105">
        <v>1904</v>
      </c>
      <c r="K80" s="106">
        <v>4778</v>
      </c>
      <c r="L80" s="106">
        <v>1872</v>
      </c>
      <c r="M80" s="105">
        <v>-9</v>
      </c>
      <c r="N80" s="105">
        <v>32</v>
      </c>
      <c r="O80" s="106">
        <v>5222</v>
      </c>
      <c r="P80" s="105">
        <v>2071</v>
      </c>
      <c r="Q80" s="105">
        <v>4289</v>
      </c>
      <c r="R80" s="106">
        <v>1626</v>
      </c>
      <c r="S80" s="105">
        <v>933</v>
      </c>
      <c r="T80" s="105">
        <v>445</v>
      </c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5.75" x14ac:dyDescent="0.25">
      <c r="B81" s="29" t="s">
        <v>90</v>
      </c>
      <c r="C81" s="97">
        <v>87</v>
      </c>
      <c r="D81" s="90">
        <v>56</v>
      </c>
      <c r="E81" s="98">
        <v>57</v>
      </c>
      <c r="F81" s="90">
        <v>32</v>
      </c>
      <c r="G81" s="89">
        <v>30</v>
      </c>
      <c r="H81" s="99">
        <v>24</v>
      </c>
      <c r="I81" s="89">
        <v>97</v>
      </c>
      <c r="J81" s="90">
        <v>48</v>
      </c>
      <c r="K81" s="98">
        <v>48</v>
      </c>
      <c r="L81" s="99">
        <v>45</v>
      </c>
      <c r="M81" s="89">
        <v>49</v>
      </c>
      <c r="N81" s="90">
        <v>3</v>
      </c>
      <c r="O81" s="98">
        <v>111</v>
      </c>
      <c r="P81" s="90">
        <v>56</v>
      </c>
      <c r="Q81" s="89">
        <v>33</v>
      </c>
      <c r="R81" s="99">
        <v>26</v>
      </c>
      <c r="S81" s="89">
        <v>78</v>
      </c>
      <c r="T81" s="97">
        <v>30</v>
      </c>
    </row>
    <row r="82" spans="1:34" ht="15.75" x14ac:dyDescent="0.25">
      <c r="B82" s="47" t="s">
        <v>91</v>
      </c>
      <c r="C82" s="100">
        <v>3180</v>
      </c>
      <c r="D82" s="101">
        <v>1234</v>
      </c>
      <c r="E82" s="102">
        <v>2730</v>
      </c>
      <c r="F82" s="101">
        <v>1084</v>
      </c>
      <c r="G82" s="103">
        <v>450</v>
      </c>
      <c r="H82" s="104">
        <v>150</v>
      </c>
      <c r="I82" s="103">
        <v>3524</v>
      </c>
      <c r="J82" s="101">
        <v>1459</v>
      </c>
      <c r="K82" s="102">
        <v>3392</v>
      </c>
      <c r="L82" s="104">
        <v>1376</v>
      </c>
      <c r="M82" s="103">
        <v>132</v>
      </c>
      <c r="N82" s="101">
        <v>83</v>
      </c>
      <c r="O82" s="102">
        <v>3869</v>
      </c>
      <c r="P82" s="101">
        <v>1633</v>
      </c>
      <c r="Q82" s="103">
        <v>3058</v>
      </c>
      <c r="R82" s="104">
        <v>1224</v>
      </c>
      <c r="S82" s="103">
        <v>811</v>
      </c>
      <c r="T82" s="100">
        <v>409</v>
      </c>
    </row>
    <row r="83" spans="1:34" ht="15.75" x14ac:dyDescent="0.25">
      <c r="B83" s="48" t="s">
        <v>92</v>
      </c>
      <c r="C83" s="97">
        <v>968</v>
      </c>
      <c r="D83" s="90">
        <v>312</v>
      </c>
      <c r="E83" s="98">
        <v>1032</v>
      </c>
      <c r="F83" s="90">
        <v>344</v>
      </c>
      <c r="G83" s="89">
        <v>-64</v>
      </c>
      <c r="H83" s="99">
        <v>-32</v>
      </c>
      <c r="I83" s="89">
        <v>1125</v>
      </c>
      <c r="J83" s="90">
        <v>385</v>
      </c>
      <c r="K83" s="98">
        <v>1246</v>
      </c>
      <c r="L83" s="99">
        <v>429</v>
      </c>
      <c r="M83" s="89">
        <v>-121</v>
      </c>
      <c r="N83" s="90">
        <v>-44</v>
      </c>
      <c r="O83" s="98">
        <v>1211</v>
      </c>
      <c r="P83" s="90">
        <v>375</v>
      </c>
      <c r="Q83" s="89">
        <v>1130</v>
      </c>
      <c r="R83" s="99">
        <v>352</v>
      </c>
      <c r="S83" s="89">
        <v>81</v>
      </c>
      <c r="T83" s="97">
        <v>23</v>
      </c>
    </row>
    <row r="84" spans="1:34" ht="15.75" x14ac:dyDescent="0.25">
      <c r="B84" s="33" t="s">
        <v>93</v>
      </c>
      <c r="C84" s="100">
        <v>21</v>
      </c>
      <c r="D84" s="101">
        <v>7</v>
      </c>
      <c r="E84" s="102">
        <v>82</v>
      </c>
      <c r="F84" s="101">
        <v>24</v>
      </c>
      <c r="G84" s="103">
        <v>-61</v>
      </c>
      <c r="H84" s="104">
        <v>-17</v>
      </c>
      <c r="I84" s="103">
        <v>23</v>
      </c>
      <c r="J84" s="101">
        <v>12</v>
      </c>
      <c r="K84" s="102">
        <v>92</v>
      </c>
      <c r="L84" s="104">
        <v>22</v>
      </c>
      <c r="M84" s="103">
        <v>-69</v>
      </c>
      <c r="N84" s="101">
        <v>-10</v>
      </c>
      <c r="O84" s="102">
        <v>31</v>
      </c>
      <c r="P84" s="101">
        <v>7</v>
      </c>
      <c r="Q84" s="103">
        <v>68</v>
      </c>
      <c r="R84" s="104">
        <v>24</v>
      </c>
      <c r="S84" s="103">
        <v>-37</v>
      </c>
      <c r="T84" s="100">
        <v>-17</v>
      </c>
    </row>
    <row r="85" spans="1:34" ht="15" customHeight="1" x14ac:dyDescent="0.25">
      <c r="B85" s="58" t="s">
        <v>188</v>
      </c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</row>
    <row r="86" spans="1:34" s="2" customFormat="1" x14ac:dyDescent="0.25"/>
    <row r="87" spans="1:34" ht="40.5" customHeight="1" x14ac:dyDescent="0.25">
      <c r="B87" s="63" t="s">
        <v>191</v>
      </c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</row>
    <row r="88" spans="1:34" ht="24.75" customHeight="1" x14ac:dyDescent="0.25">
      <c r="B88" s="71" t="s">
        <v>82</v>
      </c>
      <c r="C88" s="60">
        <v>43191</v>
      </c>
      <c r="D88" s="60"/>
      <c r="E88" s="60"/>
      <c r="F88" s="60"/>
      <c r="G88" s="60"/>
      <c r="H88" s="61"/>
      <c r="I88" s="59">
        <v>43525</v>
      </c>
      <c r="J88" s="60"/>
      <c r="K88" s="60"/>
      <c r="L88" s="60"/>
      <c r="M88" s="60"/>
      <c r="N88" s="61"/>
      <c r="O88" s="62">
        <v>43556</v>
      </c>
      <c r="P88" s="60"/>
      <c r="Q88" s="60"/>
      <c r="R88" s="60"/>
      <c r="S88" s="60"/>
      <c r="T88" s="60"/>
    </row>
    <row r="89" spans="1:34" ht="14.45" customHeight="1" x14ac:dyDescent="0.25">
      <c r="B89" s="72"/>
      <c r="C89" s="67" t="s">
        <v>134</v>
      </c>
      <c r="D89" s="68"/>
      <c r="E89" s="69" t="s">
        <v>135</v>
      </c>
      <c r="F89" s="68"/>
      <c r="G89" s="69" t="s">
        <v>136</v>
      </c>
      <c r="H89" s="68"/>
      <c r="I89" s="69" t="s">
        <v>134</v>
      </c>
      <c r="J89" s="68"/>
      <c r="K89" s="69" t="s">
        <v>135</v>
      </c>
      <c r="L89" s="68"/>
      <c r="M89" s="69" t="s">
        <v>136</v>
      </c>
      <c r="N89" s="68"/>
      <c r="O89" s="69" t="s">
        <v>134</v>
      </c>
      <c r="P89" s="68"/>
      <c r="Q89" s="69" t="s">
        <v>135</v>
      </c>
      <c r="R89" s="68"/>
      <c r="S89" s="69" t="s">
        <v>136</v>
      </c>
      <c r="T89" s="67"/>
    </row>
    <row r="90" spans="1:34" ht="16.5" thickBot="1" x14ac:dyDescent="0.3">
      <c r="B90" s="73"/>
      <c r="C90" s="37" t="s">
        <v>6</v>
      </c>
      <c r="D90" s="38" t="s">
        <v>7</v>
      </c>
      <c r="E90" s="39" t="s">
        <v>6</v>
      </c>
      <c r="F90" s="38" t="s">
        <v>7</v>
      </c>
      <c r="G90" s="39" t="s">
        <v>6</v>
      </c>
      <c r="H90" s="38" t="s">
        <v>7</v>
      </c>
      <c r="I90" s="39" t="s">
        <v>6</v>
      </c>
      <c r="J90" s="38" t="s">
        <v>7</v>
      </c>
      <c r="K90" s="39" t="s">
        <v>6</v>
      </c>
      <c r="L90" s="38" t="s">
        <v>7</v>
      </c>
      <c r="M90" s="39" t="s">
        <v>6</v>
      </c>
      <c r="N90" s="38" t="s">
        <v>7</v>
      </c>
      <c r="O90" s="39" t="s">
        <v>6</v>
      </c>
      <c r="P90" s="38" t="s">
        <v>7</v>
      </c>
      <c r="Q90" s="39" t="s">
        <v>6</v>
      </c>
      <c r="R90" s="38" t="s">
        <v>7</v>
      </c>
      <c r="S90" s="39" t="s">
        <v>6</v>
      </c>
      <c r="T90" s="37" t="s">
        <v>7</v>
      </c>
    </row>
    <row r="91" spans="1:34" s="21" customFormat="1" ht="16.5" thickBot="1" x14ac:dyDescent="0.3">
      <c r="A91" s="5"/>
      <c r="B91" s="44" t="s">
        <v>1</v>
      </c>
      <c r="C91" s="105">
        <v>4256</v>
      </c>
      <c r="D91" s="105">
        <v>1609</v>
      </c>
      <c r="E91" s="106">
        <v>3901</v>
      </c>
      <c r="F91" s="105">
        <v>1484</v>
      </c>
      <c r="G91" s="105">
        <v>355</v>
      </c>
      <c r="H91" s="106">
        <v>125</v>
      </c>
      <c r="I91" s="105">
        <v>4769</v>
      </c>
      <c r="J91" s="105">
        <v>1904</v>
      </c>
      <c r="K91" s="106">
        <v>4778</v>
      </c>
      <c r="L91" s="106">
        <v>1872</v>
      </c>
      <c r="M91" s="105">
        <v>-9</v>
      </c>
      <c r="N91" s="105">
        <v>32</v>
      </c>
      <c r="O91" s="106">
        <v>5222</v>
      </c>
      <c r="P91" s="105">
        <v>2071</v>
      </c>
      <c r="Q91" s="105">
        <v>4289</v>
      </c>
      <c r="R91" s="106">
        <v>1626</v>
      </c>
      <c r="S91" s="108">
        <v>933</v>
      </c>
      <c r="T91" s="105">
        <v>445</v>
      </c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spans="1:34" ht="15.75" x14ac:dyDescent="0.25">
      <c r="B92" s="29" t="s">
        <v>83</v>
      </c>
      <c r="C92" s="97">
        <v>53</v>
      </c>
      <c r="D92" s="90">
        <v>18</v>
      </c>
      <c r="E92" s="98">
        <v>22</v>
      </c>
      <c r="F92" s="90">
        <v>10</v>
      </c>
      <c r="G92" s="89">
        <v>31</v>
      </c>
      <c r="H92" s="99">
        <v>8</v>
      </c>
      <c r="I92" s="89">
        <v>108</v>
      </c>
      <c r="J92" s="90">
        <v>17</v>
      </c>
      <c r="K92" s="98">
        <v>49</v>
      </c>
      <c r="L92" s="99">
        <v>18</v>
      </c>
      <c r="M92" s="89">
        <v>59</v>
      </c>
      <c r="N92" s="90">
        <v>-1</v>
      </c>
      <c r="O92" s="98">
        <v>104</v>
      </c>
      <c r="P92" s="90">
        <v>23</v>
      </c>
      <c r="Q92" s="89">
        <v>56</v>
      </c>
      <c r="R92" s="99">
        <v>18</v>
      </c>
      <c r="S92" s="130">
        <v>48</v>
      </c>
      <c r="T92" s="97">
        <v>5</v>
      </c>
    </row>
    <row r="93" spans="1:34" ht="15.75" x14ac:dyDescent="0.25">
      <c r="B93" s="33" t="s">
        <v>84</v>
      </c>
      <c r="C93" s="100">
        <v>493</v>
      </c>
      <c r="D93" s="101">
        <v>141</v>
      </c>
      <c r="E93" s="102">
        <v>543</v>
      </c>
      <c r="F93" s="101">
        <v>99</v>
      </c>
      <c r="G93" s="103">
        <v>-50</v>
      </c>
      <c r="H93" s="104">
        <v>42</v>
      </c>
      <c r="I93" s="103">
        <v>477</v>
      </c>
      <c r="J93" s="101">
        <v>150</v>
      </c>
      <c r="K93" s="102">
        <v>598</v>
      </c>
      <c r="L93" s="104">
        <v>137</v>
      </c>
      <c r="M93" s="103">
        <v>-121</v>
      </c>
      <c r="N93" s="101">
        <v>13</v>
      </c>
      <c r="O93" s="102">
        <v>510</v>
      </c>
      <c r="P93" s="101">
        <v>169</v>
      </c>
      <c r="Q93" s="103">
        <v>519</v>
      </c>
      <c r="R93" s="104">
        <v>122</v>
      </c>
      <c r="S93" s="131">
        <v>-9</v>
      </c>
      <c r="T93" s="100">
        <v>47</v>
      </c>
    </row>
    <row r="94" spans="1:34" ht="15" customHeight="1" x14ac:dyDescent="0.25">
      <c r="B94" s="29" t="s">
        <v>85</v>
      </c>
      <c r="C94" s="97">
        <v>444</v>
      </c>
      <c r="D94" s="90">
        <v>129</v>
      </c>
      <c r="E94" s="98">
        <v>449</v>
      </c>
      <c r="F94" s="90">
        <v>150</v>
      </c>
      <c r="G94" s="89">
        <v>-5</v>
      </c>
      <c r="H94" s="99">
        <v>-21</v>
      </c>
      <c r="I94" s="89">
        <v>552</v>
      </c>
      <c r="J94" s="90">
        <v>149</v>
      </c>
      <c r="K94" s="98">
        <v>473</v>
      </c>
      <c r="L94" s="99">
        <v>134</v>
      </c>
      <c r="M94" s="89">
        <v>79</v>
      </c>
      <c r="N94" s="90">
        <v>15</v>
      </c>
      <c r="O94" s="98">
        <v>540</v>
      </c>
      <c r="P94" s="90">
        <v>165</v>
      </c>
      <c r="Q94" s="89">
        <v>502</v>
      </c>
      <c r="R94" s="99">
        <v>138</v>
      </c>
      <c r="S94" s="130">
        <v>38</v>
      </c>
      <c r="T94" s="97">
        <v>27</v>
      </c>
    </row>
    <row r="95" spans="1:34" ht="15.75" x14ac:dyDescent="0.25">
      <c r="B95" s="33" t="s">
        <v>86</v>
      </c>
      <c r="C95" s="100">
        <v>322</v>
      </c>
      <c r="D95" s="101">
        <v>124</v>
      </c>
      <c r="E95" s="102">
        <v>212</v>
      </c>
      <c r="F95" s="101">
        <v>96</v>
      </c>
      <c r="G95" s="103">
        <v>110</v>
      </c>
      <c r="H95" s="104">
        <v>28</v>
      </c>
      <c r="I95" s="103">
        <v>382</v>
      </c>
      <c r="J95" s="101">
        <v>129</v>
      </c>
      <c r="K95" s="102">
        <v>356</v>
      </c>
      <c r="L95" s="104">
        <v>112</v>
      </c>
      <c r="M95" s="103">
        <v>26</v>
      </c>
      <c r="N95" s="101">
        <v>17</v>
      </c>
      <c r="O95" s="102">
        <v>563</v>
      </c>
      <c r="P95" s="101">
        <v>135</v>
      </c>
      <c r="Q95" s="103">
        <v>282</v>
      </c>
      <c r="R95" s="104">
        <v>89</v>
      </c>
      <c r="S95" s="131">
        <v>281</v>
      </c>
      <c r="T95" s="100">
        <v>46</v>
      </c>
    </row>
    <row r="96" spans="1:34" ht="15.75" x14ac:dyDescent="0.25">
      <c r="B96" s="29" t="s">
        <v>87</v>
      </c>
      <c r="C96" s="97">
        <v>2144</v>
      </c>
      <c r="D96" s="90">
        <v>762</v>
      </c>
      <c r="E96" s="98">
        <v>1876</v>
      </c>
      <c r="F96" s="90">
        <v>710</v>
      </c>
      <c r="G96" s="89">
        <v>268</v>
      </c>
      <c r="H96" s="99">
        <v>52</v>
      </c>
      <c r="I96" s="89">
        <v>2435</v>
      </c>
      <c r="J96" s="90">
        <v>952</v>
      </c>
      <c r="K96" s="98">
        <v>2374</v>
      </c>
      <c r="L96" s="99">
        <v>1019</v>
      </c>
      <c r="M96" s="89">
        <v>61</v>
      </c>
      <c r="N96" s="90">
        <v>-67</v>
      </c>
      <c r="O96" s="98">
        <v>2573</v>
      </c>
      <c r="P96" s="90">
        <v>950</v>
      </c>
      <c r="Q96" s="89">
        <v>2119</v>
      </c>
      <c r="R96" s="99">
        <v>761</v>
      </c>
      <c r="S96" s="130">
        <v>454</v>
      </c>
      <c r="T96" s="130">
        <v>189</v>
      </c>
    </row>
    <row r="97" spans="2:20" ht="15.75" x14ac:dyDescent="0.25">
      <c r="B97" s="33" t="s">
        <v>88</v>
      </c>
      <c r="C97" s="100">
        <v>108</v>
      </c>
      <c r="D97" s="101">
        <v>58</v>
      </c>
      <c r="E97" s="102">
        <v>99</v>
      </c>
      <c r="F97" s="101">
        <v>66</v>
      </c>
      <c r="G97" s="103">
        <v>9</v>
      </c>
      <c r="H97" s="104">
        <v>-8</v>
      </c>
      <c r="I97" s="103">
        <v>122</v>
      </c>
      <c r="J97" s="101">
        <v>77</v>
      </c>
      <c r="K97" s="102">
        <v>160</v>
      </c>
      <c r="L97" s="104">
        <v>76</v>
      </c>
      <c r="M97" s="103">
        <v>-38</v>
      </c>
      <c r="N97" s="101">
        <v>1</v>
      </c>
      <c r="O97" s="102">
        <v>161</v>
      </c>
      <c r="P97" s="101">
        <v>84</v>
      </c>
      <c r="Q97" s="103">
        <v>127</v>
      </c>
      <c r="R97" s="104">
        <v>68</v>
      </c>
      <c r="S97" s="131">
        <v>34</v>
      </c>
      <c r="T97" s="131">
        <v>16</v>
      </c>
    </row>
    <row r="98" spans="2:20" ht="15.75" x14ac:dyDescent="0.25">
      <c r="B98" s="29" t="s">
        <v>89</v>
      </c>
      <c r="C98" s="97">
        <v>692</v>
      </c>
      <c r="D98" s="90">
        <v>377</v>
      </c>
      <c r="E98" s="98">
        <v>700</v>
      </c>
      <c r="F98" s="90">
        <v>353</v>
      </c>
      <c r="G98" s="89">
        <v>-8</v>
      </c>
      <c r="H98" s="99">
        <v>24</v>
      </c>
      <c r="I98" s="89">
        <v>693</v>
      </c>
      <c r="J98" s="90">
        <v>430</v>
      </c>
      <c r="K98" s="98">
        <v>768</v>
      </c>
      <c r="L98" s="99">
        <v>376</v>
      </c>
      <c r="M98" s="89">
        <v>-75</v>
      </c>
      <c r="N98" s="90">
        <v>54</v>
      </c>
      <c r="O98" s="98">
        <v>771</v>
      </c>
      <c r="P98" s="90">
        <v>545</v>
      </c>
      <c r="Q98" s="89">
        <v>684</v>
      </c>
      <c r="R98" s="99">
        <v>430</v>
      </c>
      <c r="S98" s="130">
        <v>87</v>
      </c>
      <c r="T98" s="130">
        <v>115</v>
      </c>
    </row>
    <row r="99" spans="2:20" ht="15.6" customHeight="1" x14ac:dyDescent="0.25">
      <c r="B99" s="58" t="s">
        <v>188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</row>
    <row r="101" spans="2:20" ht="38.25" customHeight="1" x14ac:dyDescent="0.25">
      <c r="B101" s="63" t="s">
        <v>192</v>
      </c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</row>
    <row r="102" spans="2:20" ht="24" customHeight="1" x14ac:dyDescent="0.25">
      <c r="B102" s="75" t="s">
        <v>94</v>
      </c>
      <c r="C102" s="62">
        <v>43191</v>
      </c>
      <c r="D102" s="60"/>
      <c r="E102" s="60"/>
      <c r="F102" s="60"/>
      <c r="G102" s="60"/>
      <c r="H102" s="61"/>
      <c r="I102" s="59">
        <v>43525</v>
      </c>
      <c r="J102" s="60"/>
      <c r="K102" s="60"/>
      <c r="L102" s="60"/>
      <c r="M102" s="60"/>
      <c r="N102" s="61"/>
      <c r="O102" s="62">
        <v>43556</v>
      </c>
      <c r="P102" s="60"/>
      <c r="Q102" s="60"/>
      <c r="R102" s="60"/>
      <c r="S102" s="60"/>
      <c r="T102" s="60"/>
    </row>
    <row r="103" spans="2:20" ht="15.75" x14ac:dyDescent="0.25">
      <c r="B103" s="76"/>
      <c r="C103" s="69" t="s">
        <v>134</v>
      </c>
      <c r="D103" s="68"/>
      <c r="E103" s="69" t="s">
        <v>135</v>
      </c>
      <c r="F103" s="68"/>
      <c r="G103" s="69" t="s">
        <v>136</v>
      </c>
      <c r="H103" s="68"/>
      <c r="I103" s="69" t="s">
        <v>134</v>
      </c>
      <c r="J103" s="68"/>
      <c r="K103" s="69" t="s">
        <v>135</v>
      </c>
      <c r="L103" s="68"/>
      <c r="M103" s="69" t="s">
        <v>136</v>
      </c>
      <c r="N103" s="68"/>
      <c r="O103" s="69" t="s">
        <v>134</v>
      </c>
      <c r="P103" s="68"/>
      <c r="Q103" s="69" t="s">
        <v>135</v>
      </c>
      <c r="R103" s="68"/>
      <c r="S103" s="69" t="s">
        <v>136</v>
      </c>
      <c r="T103" s="67"/>
    </row>
    <row r="104" spans="2:20" ht="16.5" thickBot="1" x14ac:dyDescent="0.3">
      <c r="B104" s="77"/>
      <c r="C104" s="39" t="s">
        <v>6</v>
      </c>
      <c r="D104" s="49" t="s">
        <v>7</v>
      </c>
      <c r="E104" s="50" t="s">
        <v>6</v>
      </c>
      <c r="F104" s="49" t="s">
        <v>7</v>
      </c>
      <c r="G104" s="50" t="s">
        <v>6</v>
      </c>
      <c r="H104" s="38" t="s">
        <v>7</v>
      </c>
      <c r="I104" s="39" t="s">
        <v>6</v>
      </c>
      <c r="J104" s="37" t="s">
        <v>7</v>
      </c>
      <c r="K104" s="37" t="s">
        <v>6</v>
      </c>
      <c r="L104" s="49" t="s">
        <v>7</v>
      </c>
      <c r="M104" s="50" t="s">
        <v>6</v>
      </c>
      <c r="N104" s="49" t="s">
        <v>7</v>
      </c>
      <c r="O104" s="50" t="s">
        <v>6</v>
      </c>
      <c r="P104" s="49" t="s">
        <v>7</v>
      </c>
      <c r="Q104" s="50" t="s">
        <v>6</v>
      </c>
      <c r="R104" s="38" t="s">
        <v>7</v>
      </c>
      <c r="S104" s="39" t="s">
        <v>6</v>
      </c>
      <c r="T104" s="37" t="s">
        <v>7</v>
      </c>
    </row>
    <row r="105" spans="2:20" ht="16.5" thickBot="1" x14ac:dyDescent="0.3">
      <c r="B105" s="51" t="s">
        <v>1</v>
      </c>
      <c r="C105" s="88">
        <v>4256</v>
      </c>
      <c r="D105" s="88">
        <v>1609</v>
      </c>
      <c r="E105" s="132">
        <v>3901</v>
      </c>
      <c r="F105" s="88">
        <v>1484</v>
      </c>
      <c r="G105" s="88">
        <v>355</v>
      </c>
      <c r="H105" s="132">
        <v>125</v>
      </c>
      <c r="I105" s="88">
        <v>4769</v>
      </c>
      <c r="J105" s="88">
        <v>1904</v>
      </c>
      <c r="K105" s="132">
        <v>4778</v>
      </c>
      <c r="L105" s="132">
        <v>1872</v>
      </c>
      <c r="M105" s="88">
        <v>-9</v>
      </c>
      <c r="N105" s="88">
        <v>32</v>
      </c>
      <c r="O105" s="132">
        <v>5222</v>
      </c>
      <c r="P105" s="88">
        <v>2071</v>
      </c>
      <c r="Q105" s="88">
        <v>4289</v>
      </c>
      <c r="R105" s="132">
        <v>1626</v>
      </c>
      <c r="S105" s="133">
        <v>933</v>
      </c>
      <c r="T105" s="88">
        <v>445</v>
      </c>
    </row>
    <row r="106" spans="2:20" ht="15.6" customHeight="1" x14ac:dyDescent="0.25">
      <c r="B106" s="52" t="s">
        <v>95</v>
      </c>
      <c r="C106" s="89">
        <v>300</v>
      </c>
      <c r="D106" s="90">
        <v>77</v>
      </c>
      <c r="E106" s="98">
        <v>213</v>
      </c>
      <c r="F106" s="90">
        <v>51</v>
      </c>
      <c r="G106" s="89">
        <v>87</v>
      </c>
      <c r="H106" s="99">
        <v>26</v>
      </c>
      <c r="I106" s="89">
        <v>532</v>
      </c>
      <c r="J106" s="90">
        <v>130</v>
      </c>
      <c r="K106" s="98">
        <v>357</v>
      </c>
      <c r="L106" s="99">
        <v>88</v>
      </c>
      <c r="M106" s="89">
        <v>175</v>
      </c>
      <c r="N106" s="90">
        <v>42</v>
      </c>
      <c r="O106" s="98">
        <v>751</v>
      </c>
      <c r="P106" s="90">
        <v>152</v>
      </c>
      <c r="Q106" s="89">
        <v>362</v>
      </c>
      <c r="R106" s="99">
        <v>75</v>
      </c>
      <c r="S106" s="130">
        <v>389</v>
      </c>
      <c r="T106" s="97">
        <v>77</v>
      </c>
    </row>
    <row r="107" spans="2:20" ht="15.75" x14ac:dyDescent="0.25">
      <c r="B107" s="53" t="s">
        <v>97</v>
      </c>
      <c r="C107" s="103">
        <v>149</v>
      </c>
      <c r="D107" s="101">
        <v>167</v>
      </c>
      <c r="E107" s="102">
        <v>121</v>
      </c>
      <c r="F107" s="101">
        <v>138</v>
      </c>
      <c r="G107" s="103">
        <v>28</v>
      </c>
      <c r="H107" s="104">
        <v>29</v>
      </c>
      <c r="I107" s="103">
        <v>183</v>
      </c>
      <c r="J107" s="101">
        <v>198</v>
      </c>
      <c r="K107" s="102">
        <v>170</v>
      </c>
      <c r="L107" s="104">
        <v>209</v>
      </c>
      <c r="M107" s="103">
        <v>13</v>
      </c>
      <c r="N107" s="101">
        <v>-11</v>
      </c>
      <c r="O107" s="102">
        <v>235</v>
      </c>
      <c r="P107" s="101">
        <v>224</v>
      </c>
      <c r="Q107" s="103">
        <v>171</v>
      </c>
      <c r="R107" s="104">
        <v>189</v>
      </c>
      <c r="S107" s="131">
        <v>64</v>
      </c>
      <c r="T107" s="100">
        <v>35</v>
      </c>
    </row>
    <row r="108" spans="2:20" ht="15.75" x14ac:dyDescent="0.25">
      <c r="B108" s="52" t="s">
        <v>96</v>
      </c>
      <c r="C108" s="89">
        <v>311</v>
      </c>
      <c r="D108" s="90">
        <v>3</v>
      </c>
      <c r="E108" s="98">
        <v>232</v>
      </c>
      <c r="F108" s="90">
        <v>1</v>
      </c>
      <c r="G108" s="89">
        <v>79</v>
      </c>
      <c r="H108" s="99">
        <v>2</v>
      </c>
      <c r="I108" s="89">
        <v>366</v>
      </c>
      <c r="J108" s="90">
        <v>3</v>
      </c>
      <c r="K108" s="98">
        <v>304</v>
      </c>
      <c r="L108" s="99">
        <v>2</v>
      </c>
      <c r="M108" s="89">
        <v>62</v>
      </c>
      <c r="N108" s="90">
        <v>1</v>
      </c>
      <c r="O108" s="98">
        <v>353</v>
      </c>
      <c r="P108" s="90">
        <v>1</v>
      </c>
      <c r="Q108" s="89">
        <v>241</v>
      </c>
      <c r="R108" s="99">
        <v>2</v>
      </c>
      <c r="S108" s="130">
        <v>112</v>
      </c>
      <c r="T108" s="97">
        <v>-1</v>
      </c>
    </row>
    <row r="109" spans="2:20" ht="15.75" x14ac:dyDescent="0.25">
      <c r="B109" s="53" t="s">
        <v>100</v>
      </c>
      <c r="C109" s="103">
        <v>87</v>
      </c>
      <c r="D109" s="101">
        <v>85</v>
      </c>
      <c r="E109" s="102">
        <v>77</v>
      </c>
      <c r="F109" s="101">
        <v>95</v>
      </c>
      <c r="G109" s="103">
        <v>10</v>
      </c>
      <c r="H109" s="104">
        <v>-10</v>
      </c>
      <c r="I109" s="103">
        <v>71</v>
      </c>
      <c r="J109" s="101">
        <v>72</v>
      </c>
      <c r="K109" s="102">
        <v>81</v>
      </c>
      <c r="L109" s="104">
        <v>126</v>
      </c>
      <c r="M109" s="103">
        <v>-10</v>
      </c>
      <c r="N109" s="101">
        <v>-54</v>
      </c>
      <c r="O109" s="102">
        <v>102</v>
      </c>
      <c r="P109" s="101">
        <v>164</v>
      </c>
      <c r="Q109" s="103">
        <v>77</v>
      </c>
      <c r="R109" s="104">
        <v>76</v>
      </c>
      <c r="S109" s="131">
        <v>25</v>
      </c>
      <c r="T109" s="100">
        <v>88</v>
      </c>
    </row>
    <row r="110" spans="2:20" ht="15" customHeight="1" x14ac:dyDescent="0.25">
      <c r="B110" s="52" t="s">
        <v>98</v>
      </c>
      <c r="C110" s="89">
        <v>83</v>
      </c>
      <c r="D110" s="90">
        <v>69</v>
      </c>
      <c r="E110" s="98">
        <v>87</v>
      </c>
      <c r="F110" s="90">
        <v>54</v>
      </c>
      <c r="G110" s="89">
        <v>-4</v>
      </c>
      <c r="H110" s="99">
        <v>15</v>
      </c>
      <c r="I110" s="89">
        <v>124</v>
      </c>
      <c r="J110" s="90">
        <v>95</v>
      </c>
      <c r="K110" s="98">
        <v>134</v>
      </c>
      <c r="L110" s="99">
        <v>120</v>
      </c>
      <c r="M110" s="89">
        <v>-10</v>
      </c>
      <c r="N110" s="90">
        <v>-25</v>
      </c>
      <c r="O110" s="98">
        <v>111</v>
      </c>
      <c r="P110" s="90">
        <v>91</v>
      </c>
      <c r="Q110" s="89">
        <v>117</v>
      </c>
      <c r="R110" s="99">
        <v>74</v>
      </c>
      <c r="S110" s="130">
        <v>-6</v>
      </c>
      <c r="T110" s="130">
        <v>17</v>
      </c>
    </row>
    <row r="111" spans="2:20" ht="15.75" x14ac:dyDescent="0.25">
      <c r="B111" s="53" t="s">
        <v>99</v>
      </c>
      <c r="C111" s="103">
        <v>116</v>
      </c>
      <c r="D111" s="101">
        <v>59</v>
      </c>
      <c r="E111" s="102">
        <v>80</v>
      </c>
      <c r="F111" s="101">
        <v>58</v>
      </c>
      <c r="G111" s="103">
        <v>36</v>
      </c>
      <c r="H111" s="104">
        <v>1</v>
      </c>
      <c r="I111" s="103">
        <v>81</v>
      </c>
      <c r="J111" s="101">
        <v>60</v>
      </c>
      <c r="K111" s="102">
        <v>85</v>
      </c>
      <c r="L111" s="104">
        <v>85</v>
      </c>
      <c r="M111" s="103">
        <v>-4</v>
      </c>
      <c r="N111" s="101">
        <v>-25</v>
      </c>
      <c r="O111" s="102">
        <v>91</v>
      </c>
      <c r="P111" s="101">
        <v>60</v>
      </c>
      <c r="Q111" s="103">
        <v>82</v>
      </c>
      <c r="R111" s="104">
        <v>53</v>
      </c>
      <c r="S111" s="131">
        <v>9</v>
      </c>
      <c r="T111" s="131">
        <v>7</v>
      </c>
    </row>
    <row r="112" spans="2:20" ht="15.75" x14ac:dyDescent="0.25">
      <c r="B112" s="52" t="s">
        <v>150</v>
      </c>
      <c r="C112" s="89">
        <v>87</v>
      </c>
      <c r="D112" s="90">
        <v>20</v>
      </c>
      <c r="E112" s="98">
        <v>78</v>
      </c>
      <c r="F112" s="90">
        <v>9</v>
      </c>
      <c r="G112" s="89">
        <v>9</v>
      </c>
      <c r="H112" s="99">
        <v>11</v>
      </c>
      <c r="I112" s="89">
        <v>119</v>
      </c>
      <c r="J112" s="90">
        <v>18</v>
      </c>
      <c r="K112" s="98">
        <v>67</v>
      </c>
      <c r="L112" s="99">
        <v>15</v>
      </c>
      <c r="M112" s="89">
        <v>52</v>
      </c>
      <c r="N112" s="90">
        <v>3</v>
      </c>
      <c r="O112" s="98">
        <v>131</v>
      </c>
      <c r="P112" s="90">
        <v>31</v>
      </c>
      <c r="Q112" s="89">
        <v>83</v>
      </c>
      <c r="R112" s="99">
        <v>20</v>
      </c>
      <c r="S112" s="130">
        <v>48</v>
      </c>
      <c r="T112" s="97">
        <v>11</v>
      </c>
    </row>
    <row r="113" spans="1:34" ht="15.75" x14ac:dyDescent="0.25">
      <c r="B113" s="53" t="s">
        <v>101</v>
      </c>
      <c r="C113" s="103">
        <v>70</v>
      </c>
      <c r="D113" s="101">
        <v>35</v>
      </c>
      <c r="E113" s="102">
        <v>32</v>
      </c>
      <c r="F113" s="101">
        <v>12</v>
      </c>
      <c r="G113" s="103">
        <v>38</v>
      </c>
      <c r="H113" s="104">
        <v>23</v>
      </c>
      <c r="I113" s="103">
        <v>139</v>
      </c>
      <c r="J113" s="101">
        <v>71</v>
      </c>
      <c r="K113" s="102">
        <v>92</v>
      </c>
      <c r="L113" s="104">
        <v>34</v>
      </c>
      <c r="M113" s="103">
        <v>47</v>
      </c>
      <c r="N113" s="101">
        <v>37</v>
      </c>
      <c r="O113" s="102">
        <v>127</v>
      </c>
      <c r="P113" s="101">
        <v>26</v>
      </c>
      <c r="Q113" s="103">
        <v>68</v>
      </c>
      <c r="R113" s="104">
        <v>26</v>
      </c>
      <c r="S113" s="131">
        <v>59</v>
      </c>
      <c r="T113" s="100">
        <v>0</v>
      </c>
    </row>
    <row r="114" spans="1:34" ht="15.75" x14ac:dyDescent="0.25">
      <c r="B114" s="52" t="s">
        <v>102</v>
      </c>
      <c r="C114" s="89">
        <v>86</v>
      </c>
      <c r="D114" s="90">
        <v>38</v>
      </c>
      <c r="E114" s="98">
        <v>55</v>
      </c>
      <c r="F114" s="90">
        <v>7</v>
      </c>
      <c r="G114" s="89">
        <v>31</v>
      </c>
      <c r="H114" s="99">
        <v>31</v>
      </c>
      <c r="I114" s="89">
        <v>115</v>
      </c>
      <c r="J114" s="90">
        <v>24</v>
      </c>
      <c r="K114" s="98">
        <v>86</v>
      </c>
      <c r="L114" s="99">
        <v>20</v>
      </c>
      <c r="M114" s="89">
        <v>29</v>
      </c>
      <c r="N114" s="90">
        <v>4</v>
      </c>
      <c r="O114" s="98">
        <v>91</v>
      </c>
      <c r="P114" s="90">
        <v>32</v>
      </c>
      <c r="Q114" s="89">
        <v>87</v>
      </c>
      <c r="R114" s="99">
        <v>10</v>
      </c>
      <c r="S114" s="130">
        <v>4</v>
      </c>
      <c r="T114" s="97">
        <v>22</v>
      </c>
    </row>
    <row r="115" spans="1:34" ht="15.75" x14ac:dyDescent="0.25">
      <c r="B115" s="53" t="s">
        <v>193</v>
      </c>
      <c r="C115" s="103">
        <v>59</v>
      </c>
      <c r="D115" s="101">
        <v>49</v>
      </c>
      <c r="E115" s="102">
        <v>42</v>
      </c>
      <c r="F115" s="101">
        <v>40</v>
      </c>
      <c r="G115" s="103">
        <v>17</v>
      </c>
      <c r="H115" s="104">
        <v>9</v>
      </c>
      <c r="I115" s="103">
        <v>44</v>
      </c>
      <c r="J115" s="101">
        <v>50</v>
      </c>
      <c r="K115" s="102">
        <v>45</v>
      </c>
      <c r="L115" s="104">
        <v>54</v>
      </c>
      <c r="M115" s="103">
        <v>-1</v>
      </c>
      <c r="N115" s="101">
        <v>-4</v>
      </c>
      <c r="O115" s="102">
        <v>44</v>
      </c>
      <c r="P115" s="101">
        <v>70</v>
      </c>
      <c r="Q115" s="103">
        <v>51</v>
      </c>
      <c r="R115" s="104">
        <v>45</v>
      </c>
      <c r="S115" s="131">
        <v>-7</v>
      </c>
      <c r="T115" s="100">
        <v>25</v>
      </c>
    </row>
    <row r="116" spans="1:34" ht="15.75" x14ac:dyDescent="0.25">
      <c r="B116" s="52" t="s">
        <v>4</v>
      </c>
      <c r="C116" s="89">
        <v>2908</v>
      </c>
      <c r="D116" s="90">
        <v>1007</v>
      </c>
      <c r="E116" s="98">
        <v>2884</v>
      </c>
      <c r="F116" s="90">
        <v>1019</v>
      </c>
      <c r="G116" s="89">
        <v>24</v>
      </c>
      <c r="H116" s="99">
        <v>-12</v>
      </c>
      <c r="I116" s="89">
        <v>2995</v>
      </c>
      <c r="J116" s="90">
        <v>1183</v>
      </c>
      <c r="K116" s="98">
        <v>3357</v>
      </c>
      <c r="L116" s="99">
        <v>1119</v>
      </c>
      <c r="M116" s="89">
        <v>-362</v>
      </c>
      <c r="N116" s="90">
        <v>64</v>
      </c>
      <c r="O116" s="98">
        <v>3186</v>
      </c>
      <c r="P116" s="90">
        <v>1220</v>
      </c>
      <c r="Q116" s="89">
        <v>2950</v>
      </c>
      <c r="R116" s="99">
        <v>1056</v>
      </c>
      <c r="S116" s="130">
        <v>236</v>
      </c>
      <c r="T116" s="130">
        <v>164</v>
      </c>
    </row>
    <row r="117" spans="1:34" ht="14.45" customHeight="1" x14ac:dyDescent="0.25">
      <c r="B117" s="58" t="s">
        <v>188</v>
      </c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</row>
    <row r="119" spans="1:34" ht="45.75" customHeight="1" x14ac:dyDescent="0.25">
      <c r="B119" s="63" t="s">
        <v>194</v>
      </c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</row>
    <row r="120" spans="1:34" ht="20.25" customHeight="1" x14ac:dyDescent="0.25">
      <c r="B120" s="64" t="s">
        <v>103</v>
      </c>
      <c r="C120" s="60">
        <v>43191</v>
      </c>
      <c r="D120" s="60"/>
      <c r="E120" s="60"/>
      <c r="F120" s="60"/>
      <c r="G120" s="60"/>
      <c r="H120" s="61"/>
      <c r="I120" s="59">
        <v>43525</v>
      </c>
      <c r="J120" s="60"/>
      <c r="K120" s="60"/>
      <c r="L120" s="60"/>
      <c r="M120" s="60"/>
      <c r="N120" s="61"/>
      <c r="O120" s="62">
        <v>43556</v>
      </c>
      <c r="P120" s="60"/>
      <c r="Q120" s="60"/>
      <c r="R120" s="60"/>
      <c r="S120" s="60"/>
      <c r="T120" s="60"/>
    </row>
    <row r="121" spans="1:34" ht="15.75" x14ac:dyDescent="0.25">
      <c r="B121" s="65"/>
      <c r="C121" s="67" t="s">
        <v>134</v>
      </c>
      <c r="D121" s="68"/>
      <c r="E121" s="69" t="s">
        <v>135</v>
      </c>
      <c r="F121" s="68"/>
      <c r="G121" s="69" t="s">
        <v>136</v>
      </c>
      <c r="H121" s="68"/>
      <c r="I121" s="69" t="s">
        <v>134</v>
      </c>
      <c r="J121" s="68"/>
      <c r="K121" s="69" t="s">
        <v>135</v>
      </c>
      <c r="L121" s="68"/>
      <c r="M121" s="69" t="s">
        <v>136</v>
      </c>
      <c r="N121" s="68"/>
      <c r="O121" s="69" t="s">
        <v>134</v>
      </c>
      <c r="P121" s="68"/>
      <c r="Q121" s="69" t="s">
        <v>135</v>
      </c>
      <c r="R121" s="68"/>
      <c r="S121" s="69" t="s">
        <v>136</v>
      </c>
      <c r="T121" s="67"/>
    </row>
    <row r="122" spans="1:34" ht="16.5" thickBot="1" x14ac:dyDescent="0.3">
      <c r="B122" s="66"/>
      <c r="C122" s="37" t="s">
        <v>6</v>
      </c>
      <c r="D122" s="38" t="s">
        <v>7</v>
      </c>
      <c r="E122" s="39" t="s">
        <v>6</v>
      </c>
      <c r="F122" s="38" t="s">
        <v>7</v>
      </c>
      <c r="G122" s="39" t="s">
        <v>6</v>
      </c>
      <c r="H122" s="38" t="s">
        <v>7</v>
      </c>
      <c r="I122" s="39" t="s">
        <v>6</v>
      </c>
      <c r="J122" s="38" t="s">
        <v>7</v>
      </c>
      <c r="K122" s="39" t="s">
        <v>6</v>
      </c>
      <c r="L122" s="38" t="s">
        <v>7</v>
      </c>
      <c r="M122" s="39" t="s">
        <v>6</v>
      </c>
      <c r="N122" s="38" t="s">
        <v>7</v>
      </c>
      <c r="O122" s="39" t="s">
        <v>6</v>
      </c>
      <c r="P122" s="38" t="s">
        <v>7</v>
      </c>
      <c r="Q122" s="39" t="s">
        <v>6</v>
      </c>
      <c r="R122" s="38" t="s">
        <v>7</v>
      </c>
      <c r="S122" s="39" t="s">
        <v>6</v>
      </c>
      <c r="T122" s="37" t="s">
        <v>7</v>
      </c>
    </row>
    <row r="123" spans="1:34" s="134" customFormat="1" ht="15.75" customHeight="1" thickBot="1" x14ac:dyDescent="0.3">
      <c r="A123" s="215"/>
      <c r="B123" s="44" t="s">
        <v>1</v>
      </c>
      <c r="C123" s="107">
        <v>4256</v>
      </c>
      <c r="D123" s="107">
        <v>1609</v>
      </c>
      <c r="E123" s="108">
        <v>3901</v>
      </c>
      <c r="F123" s="107">
        <v>1484</v>
      </c>
      <c r="G123" s="107">
        <v>355</v>
      </c>
      <c r="H123" s="108">
        <v>125</v>
      </c>
      <c r="I123" s="107">
        <v>4769</v>
      </c>
      <c r="J123" s="107">
        <v>1904</v>
      </c>
      <c r="K123" s="108">
        <v>4778</v>
      </c>
      <c r="L123" s="108">
        <v>1872</v>
      </c>
      <c r="M123" s="107">
        <v>-9</v>
      </c>
      <c r="N123" s="107">
        <v>32</v>
      </c>
      <c r="O123" s="108">
        <v>5222</v>
      </c>
      <c r="P123" s="107">
        <v>2071</v>
      </c>
      <c r="Q123" s="107">
        <v>4289</v>
      </c>
      <c r="R123" s="108">
        <v>1626</v>
      </c>
      <c r="S123" s="108">
        <v>933</v>
      </c>
      <c r="T123" s="107">
        <v>445</v>
      </c>
      <c r="U123" s="215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  <c r="AF123" s="215"/>
      <c r="AG123" s="215"/>
      <c r="AH123" s="215"/>
    </row>
    <row r="124" spans="1:34" ht="15.75" x14ac:dyDescent="0.25">
      <c r="B124" s="48" t="s">
        <v>104</v>
      </c>
      <c r="C124" s="97">
        <v>220</v>
      </c>
      <c r="D124" s="90">
        <v>100</v>
      </c>
      <c r="E124" s="98">
        <v>194</v>
      </c>
      <c r="F124" s="90">
        <v>111</v>
      </c>
      <c r="G124" s="89">
        <v>26</v>
      </c>
      <c r="H124" s="99">
        <v>-11</v>
      </c>
      <c r="I124" s="89">
        <v>230</v>
      </c>
      <c r="J124" s="90">
        <v>144</v>
      </c>
      <c r="K124" s="98">
        <v>320</v>
      </c>
      <c r="L124" s="99">
        <v>191</v>
      </c>
      <c r="M124" s="89">
        <v>-90</v>
      </c>
      <c r="N124" s="90">
        <v>-47</v>
      </c>
      <c r="O124" s="98">
        <v>259</v>
      </c>
      <c r="P124" s="90">
        <v>168</v>
      </c>
      <c r="Q124" s="89">
        <v>256</v>
      </c>
      <c r="R124" s="99">
        <v>124</v>
      </c>
      <c r="S124" s="130">
        <v>3</v>
      </c>
      <c r="T124" s="97">
        <v>44</v>
      </c>
    </row>
    <row r="125" spans="1:34" ht="15.75" x14ac:dyDescent="0.25">
      <c r="B125" s="47" t="s">
        <v>105</v>
      </c>
      <c r="C125" s="100">
        <v>252</v>
      </c>
      <c r="D125" s="101">
        <v>4</v>
      </c>
      <c r="E125" s="102">
        <v>196</v>
      </c>
      <c r="F125" s="101">
        <v>4</v>
      </c>
      <c r="G125" s="103">
        <v>56</v>
      </c>
      <c r="H125" s="104">
        <v>0</v>
      </c>
      <c r="I125" s="103">
        <v>290</v>
      </c>
      <c r="J125" s="101">
        <v>14</v>
      </c>
      <c r="K125" s="102">
        <v>232</v>
      </c>
      <c r="L125" s="104">
        <v>2</v>
      </c>
      <c r="M125" s="103">
        <v>58</v>
      </c>
      <c r="N125" s="101">
        <v>12</v>
      </c>
      <c r="O125" s="102">
        <v>294</v>
      </c>
      <c r="P125" s="101">
        <v>11</v>
      </c>
      <c r="Q125" s="103">
        <v>233</v>
      </c>
      <c r="R125" s="104">
        <v>5</v>
      </c>
      <c r="S125" s="131">
        <v>61</v>
      </c>
      <c r="T125" s="100">
        <v>6</v>
      </c>
    </row>
    <row r="126" spans="1:34" ht="15.75" x14ac:dyDescent="0.25">
      <c r="B126" s="48" t="s">
        <v>110</v>
      </c>
      <c r="C126" s="97">
        <v>73</v>
      </c>
      <c r="D126" s="90">
        <v>31</v>
      </c>
      <c r="E126" s="98">
        <v>44</v>
      </c>
      <c r="F126" s="90">
        <v>11</v>
      </c>
      <c r="G126" s="89">
        <v>29</v>
      </c>
      <c r="H126" s="99">
        <v>20</v>
      </c>
      <c r="I126" s="89">
        <v>162</v>
      </c>
      <c r="J126" s="90">
        <v>57</v>
      </c>
      <c r="K126" s="98">
        <v>74</v>
      </c>
      <c r="L126" s="99">
        <v>13</v>
      </c>
      <c r="M126" s="89">
        <v>88</v>
      </c>
      <c r="N126" s="90">
        <v>44</v>
      </c>
      <c r="O126" s="98">
        <v>308</v>
      </c>
      <c r="P126" s="90">
        <v>62</v>
      </c>
      <c r="Q126" s="89">
        <v>82</v>
      </c>
      <c r="R126" s="99">
        <v>26</v>
      </c>
      <c r="S126" s="130">
        <v>226</v>
      </c>
      <c r="T126" s="97">
        <v>36</v>
      </c>
    </row>
    <row r="127" spans="1:34" ht="15.75" x14ac:dyDescent="0.25">
      <c r="B127" s="47" t="s">
        <v>106</v>
      </c>
      <c r="C127" s="100">
        <v>158</v>
      </c>
      <c r="D127" s="101">
        <v>82</v>
      </c>
      <c r="E127" s="102">
        <v>79</v>
      </c>
      <c r="F127" s="101">
        <v>22</v>
      </c>
      <c r="G127" s="103">
        <v>79</v>
      </c>
      <c r="H127" s="104">
        <v>60</v>
      </c>
      <c r="I127" s="103">
        <v>165</v>
      </c>
      <c r="J127" s="101">
        <v>95</v>
      </c>
      <c r="K127" s="102">
        <v>118</v>
      </c>
      <c r="L127" s="104">
        <v>67</v>
      </c>
      <c r="M127" s="103">
        <v>47</v>
      </c>
      <c r="N127" s="101">
        <v>28</v>
      </c>
      <c r="O127" s="102">
        <v>182</v>
      </c>
      <c r="P127" s="101">
        <v>65</v>
      </c>
      <c r="Q127" s="103">
        <v>103</v>
      </c>
      <c r="R127" s="104">
        <v>50</v>
      </c>
      <c r="S127" s="131">
        <v>79</v>
      </c>
      <c r="T127" s="100">
        <v>15</v>
      </c>
    </row>
    <row r="128" spans="1:34" ht="63" x14ac:dyDescent="0.25">
      <c r="B128" s="48" t="s">
        <v>109</v>
      </c>
      <c r="C128" s="97">
        <v>80</v>
      </c>
      <c r="D128" s="90">
        <v>49</v>
      </c>
      <c r="E128" s="98">
        <v>119</v>
      </c>
      <c r="F128" s="90">
        <v>44</v>
      </c>
      <c r="G128" s="89">
        <v>-39</v>
      </c>
      <c r="H128" s="99">
        <v>5</v>
      </c>
      <c r="I128" s="89">
        <v>121</v>
      </c>
      <c r="J128" s="90">
        <v>62</v>
      </c>
      <c r="K128" s="98">
        <v>92</v>
      </c>
      <c r="L128" s="99">
        <v>59</v>
      </c>
      <c r="M128" s="89">
        <v>29</v>
      </c>
      <c r="N128" s="90">
        <v>3</v>
      </c>
      <c r="O128" s="98">
        <v>140</v>
      </c>
      <c r="P128" s="90">
        <v>62</v>
      </c>
      <c r="Q128" s="89">
        <v>99</v>
      </c>
      <c r="R128" s="99">
        <v>55</v>
      </c>
      <c r="S128" s="130">
        <v>41</v>
      </c>
      <c r="T128" s="130">
        <v>7</v>
      </c>
    </row>
    <row r="129" spans="2:33" ht="15.75" x14ac:dyDescent="0.25">
      <c r="B129" s="47" t="s">
        <v>107</v>
      </c>
      <c r="C129" s="100">
        <v>64</v>
      </c>
      <c r="D129" s="101">
        <v>51</v>
      </c>
      <c r="E129" s="102">
        <v>110</v>
      </c>
      <c r="F129" s="101">
        <v>94</v>
      </c>
      <c r="G129" s="103">
        <v>-46</v>
      </c>
      <c r="H129" s="104">
        <v>-43</v>
      </c>
      <c r="I129" s="103">
        <v>59</v>
      </c>
      <c r="J129" s="101">
        <v>66</v>
      </c>
      <c r="K129" s="102">
        <v>99</v>
      </c>
      <c r="L129" s="104">
        <v>85</v>
      </c>
      <c r="M129" s="103">
        <v>-40</v>
      </c>
      <c r="N129" s="101">
        <v>-19</v>
      </c>
      <c r="O129" s="102">
        <v>80</v>
      </c>
      <c r="P129" s="101">
        <v>60</v>
      </c>
      <c r="Q129" s="103">
        <v>81</v>
      </c>
      <c r="R129" s="104">
        <v>115</v>
      </c>
      <c r="S129" s="131">
        <v>-1</v>
      </c>
      <c r="T129" s="131">
        <v>-55</v>
      </c>
    </row>
    <row r="130" spans="2:33" ht="31.5" x14ac:dyDescent="0.25">
      <c r="B130" s="48" t="s">
        <v>108</v>
      </c>
      <c r="C130" s="97">
        <v>92</v>
      </c>
      <c r="D130" s="90">
        <v>58</v>
      </c>
      <c r="E130" s="98">
        <v>81</v>
      </c>
      <c r="F130" s="90">
        <v>56</v>
      </c>
      <c r="G130" s="89">
        <v>11</v>
      </c>
      <c r="H130" s="99">
        <v>2</v>
      </c>
      <c r="I130" s="89">
        <v>72</v>
      </c>
      <c r="J130" s="90">
        <v>62</v>
      </c>
      <c r="K130" s="98">
        <v>95</v>
      </c>
      <c r="L130" s="99">
        <v>79</v>
      </c>
      <c r="M130" s="89">
        <v>-23</v>
      </c>
      <c r="N130" s="90">
        <v>-17</v>
      </c>
      <c r="O130" s="98">
        <v>109</v>
      </c>
      <c r="P130" s="90">
        <v>67</v>
      </c>
      <c r="Q130" s="89">
        <v>83</v>
      </c>
      <c r="R130" s="99">
        <v>56</v>
      </c>
      <c r="S130" s="130">
        <v>26</v>
      </c>
      <c r="T130" s="97">
        <v>11</v>
      </c>
    </row>
    <row r="131" spans="2:33" ht="16.5" thickBot="1" x14ac:dyDescent="0.3">
      <c r="B131" s="47" t="s">
        <v>195</v>
      </c>
      <c r="C131" s="100">
        <v>15</v>
      </c>
      <c r="D131" s="101">
        <v>1</v>
      </c>
      <c r="E131" s="102">
        <v>12</v>
      </c>
      <c r="F131" s="101">
        <v>5</v>
      </c>
      <c r="G131" s="103">
        <v>3</v>
      </c>
      <c r="H131" s="104">
        <v>-4</v>
      </c>
      <c r="I131" s="103">
        <v>21</v>
      </c>
      <c r="J131" s="101">
        <v>10</v>
      </c>
      <c r="K131" s="102">
        <v>57</v>
      </c>
      <c r="L131" s="104">
        <v>7</v>
      </c>
      <c r="M131" s="103">
        <v>-36</v>
      </c>
      <c r="N131" s="101">
        <v>3</v>
      </c>
      <c r="O131" s="102">
        <v>95</v>
      </c>
      <c r="P131" s="101">
        <v>18</v>
      </c>
      <c r="Q131" s="103">
        <v>97</v>
      </c>
      <c r="R131" s="104">
        <v>13</v>
      </c>
      <c r="S131" s="131">
        <v>-2</v>
      </c>
      <c r="T131" s="100">
        <v>5</v>
      </c>
    </row>
    <row r="132" spans="2:33" s="2" customFormat="1" ht="32.25" thickBot="1" x14ac:dyDescent="0.3">
      <c r="B132" s="48" t="s">
        <v>111</v>
      </c>
      <c r="C132" s="97">
        <v>42</v>
      </c>
      <c r="D132" s="90">
        <v>54</v>
      </c>
      <c r="E132" s="98">
        <v>35</v>
      </c>
      <c r="F132" s="90">
        <v>40</v>
      </c>
      <c r="G132" s="89">
        <v>7</v>
      </c>
      <c r="H132" s="99">
        <v>14</v>
      </c>
      <c r="I132" s="89">
        <v>61</v>
      </c>
      <c r="J132" s="90">
        <v>52</v>
      </c>
      <c r="K132" s="98">
        <v>61</v>
      </c>
      <c r="L132" s="99">
        <v>47</v>
      </c>
      <c r="M132" s="89">
        <v>0</v>
      </c>
      <c r="N132" s="90">
        <v>5</v>
      </c>
      <c r="O132" s="98">
        <v>59</v>
      </c>
      <c r="P132" s="90">
        <v>49</v>
      </c>
      <c r="Q132" s="89">
        <v>63</v>
      </c>
      <c r="R132" s="99">
        <v>47</v>
      </c>
      <c r="S132" s="130">
        <v>-4</v>
      </c>
      <c r="T132" s="97">
        <v>2</v>
      </c>
      <c r="U132" s="7"/>
      <c r="V132" s="8"/>
      <c r="W132" s="8"/>
      <c r="X132" s="7"/>
      <c r="Y132" s="7"/>
      <c r="Z132" s="8"/>
      <c r="AA132" s="8"/>
      <c r="AB132" s="7"/>
      <c r="AC132" s="8"/>
      <c r="AD132" s="8"/>
      <c r="AE132" s="7"/>
      <c r="AF132" s="8"/>
      <c r="AG132" s="8"/>
    </row>
    <row r="133" spans="2:33" s="2" customFormat="1" ht="48" thickBot="1" x14ac:dyDescent="0.3">
      <c r="B133" s="47" t="s">
        <v>196</v>
      </c>
      <c r="C133" s="100">
        <v>73</v>
      </c>
      <c r="D133" s="101">
        <v>57</v>
      </c>
      <c r="E133" s="102">
        <v>63</v>
      </c>
      <c r="F133" s="101">
        <v>52</v>
      </c>
      <c r="G133" s="103">
        <v>10</v>
      </c>
      <c r="H133" s="104">
        <v>5</v>
      </c>
      <c r="I133" s="103">
        <v>79</v>
      </c>
      <c r="J133" s="101">
        <v>61</v>
      </c>
      <c r="K133" s="102">
        <v>103</v>
      </c>
      <c r="L133" s="104">
        <v>72</v>
      </c>
      <c r="M133" s="103">
        <v>-24</v>
      </c>
      <c r="N133" s="101">
        <v>-11</v>
      </c>
      <c r="O133" s="102">
        <v>53</v>
      </c>
      <c r="P133" s="101">
        <v>48</v>
      </c>
      <c r="Q133" s="103">
        <v>50</v>
      </c>
      <c r="R133" s="104">
        <v>49</v>
      </c>
      <c r="S133" s="131">
        <v>3</v>
      </c>
      <c r="T133" s="100">
        <v>-1</v>
      </c>
      <c r="U133" s="7"/>
      <c r="V133" s="8"/>
      <c r="W133" s="8"/>
      <c r="X133" s="7"/>
      <c r="Y133" s="7"/>
      <c r="Z133" s="8"/>
      <c r="AA133" s="8"/>
      <c r="AB133" s="7"/>
      <c r="AC133" s="8"/>
      <c r="AD133" s="8"/>
      <c r="AE133" s="7"/>
      <c r="AF133" s="8"/>
      <c r="AG133" s="8"/>
    </row>
    <row r="134" spans="2:33" ht="15.75" x14ac:dyDescent="0.25">
      <c r="B134" s="48" t="s">
        <v>4</v>
      </c>
      <c r="C134" s="97">
        <v>3187</v>
      </c>
      <c r="D134" s="90">
        <v>1122</v>
      </c>
      <c r="E134" s="98">
        <v>2968</v>
      </c>
      <c r="F134" s="90">
        <v>1045</v>
      </c>
      <c r="G134" s="89">
        <v>219</v>
      </c>
      <c r="H134" s="99">
        <v>77</v>
      </c>
      <c r="I134" s="89">
        <v>3509</v>
      </c>
      <c r="J134" s="90">
        <v>1281</v>
      </c>
      <c r="K134" s="98">
        <v>3527</v>
      </c>
      <c r="L134" s="99">
        <v>1250</v>
      </c>
      <c r="M134" s="89">
        <v>-18</v>
      </c>
      <c r="N134" s="90">
        <v>31</v>
      </c>
      <c r="O134" s="98">
        <v>3643</v>
      </c>
      <c r="P134" s="90">
        <v>1461</v>
      </c>
      <c r="Q134" s="89">
        <v>3142</v>
      </c>
      <c r="R134" s="99">
        <v>1086</v>
      </c>
      <c r="S134" s="130">
        <v>501</v>
      </c>
      <c r="T134" s="130">
        <v>375</v>
      </c>
    </row>
    <row r="135" spans="2:33" ht="14.45" customHeight="1" x14ac:dyDescent="0.25">
      <c r="B135" s="58" t="s">
        <v>188</v>
      </c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</row>
    <row r="136" spans="2:33" s="2" customFormat="1" x14ac:dyDescent="0.25"/>
    <row r="137" spans="2:33" s="2" customFormat="1" x14ac:dyDescent="0.25"/>
    <row r="138" spans="2:33" s="2" customFormat="1" x14ac:dyDescent="0.25"/>
    <row r="139" spans="2:33" s="2" customFormat="1" x14ac:dyDescent="0.25"/>
    <row r="140" spans="2:33" s="2" customFormat="1" x14ac:dyDescent="0.25"/>
    <row r="141" spans="2:33" s="2" customFormat="1" x14ac:dyDescent="0.25"/>
    <row r="142" spans="2:33" s="2" customFormat="1" x14ac:dyDescent="0.25"/>
    <row r="143" spans="2:33" s="2" customFormat="1" x14ac:dyDescent="0.25"/>
    <row r="144" spans="2:33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</sheetData>
  <mergeCells count="95">
    <mergeCell ref="B87:T87"/>
    <mergeCell ref="B88:B90"/>
    <mergeCell ref="C88:H88"/>
    <mergeCell ref="B2:K2"/>
    <mergeCell ref="B3:B4"/>
    <mergeCell ref="C3:E3"/>
    <mergeCell ref="F3:H3"/>
    <mergeCell ref="I3:K3"/>
    <mergeCell ref="B19:T19"/>
    <mergeCell ref="B20:B22"/>
    <mergeCell ref="C20:H20"/>
    <mergeCell ref="I20:N20"/>
    <mergeCell ref="O20:T20"/>
    <mergeCell ref="C21:D21"/>
    <mergeCell ref="O21:P21"/>
    <mergeCell ref="Q21:R21"/>
    <mergeCell ref="B102:B104"/>
    <mergeCell ref="C102:H102"/>
    <mergeCell ref="I102:N102"/>
    <mergeCell ref="O102:T102"/>
    <mergeCell ref="I103:J103"/>
    <mergeCell ref="K103:L103"/>
    <mergeCell ref="M103:N103"/>
    <mergeCell ref="O103:P103"/>
    <mergeCell ref="Q103:R103"/>
    <mergeCell ref="S103:T103"/>
    <mergeCell ref="E103:F103"/>
    <mergeCell ref="G103:H103"/>
    <mergeCell ref="C103:D103"/>
    <mergeCell ref="S39:T39"/>
    <mergeCell ref="S21:T21"/>
    <mergeCell ref="B37:T37"/>
    <mergeCell ref="E21:F21"/>
    <mergeCell ref="G21:H21"/>
    <mergeCell ref="I21:J21"/>
    <mergeCell ref="K21:L21"/>
    <mergeCell ref="M21:N21"/>
    <mergeCell ref="M78:N78"/>
    <mergeCell ref="O78:P78"/>
    <mergeCell ref="Q78:R78"/>
    <mergeCell ref="S78:T78"/>
    <mergeCell ref="B38:B40"/>
    <mergeCell ref="C38:H38"/>
    <mergeCell ref="I38:N38"/>
    <mergeCell ref="O38:T38"/>
    <mergeCell ref="C39:D39"/>
    <mergeCell ref="E39:F39"/>
    <mergeCell ref="G39:H39"/>
    <mergeCell ref="I39:J39"/>
    <mergeCell ref="K39:L39"/>
    <mergeCell ref="M39:N39"/>
    <mergeCell ref="O39:P39"/>
    <mergeCell ref="Q39:R39"/>
    <mergeCell ref="C78:D78"/>
    <mergeCell ref="E78:F78"/>
    <mergeCell ref="G78:H78"/>
    <mergeCell ref="I78:J78"/>
    <mergeCell ref="K78:L78"/>
    <mergeCell ref="K121:L121"/>
    <mergeCell ref="M121:N121"/>
    <mergeCell ref="O121:P121"/>
    <mergeCell ref="Q121:R121"/>
    <mergeCell ref="S121:T121"/>
    <mergeCell ref="B135:T135"/>
    <mergeCell ref="I88:N88"/>
    <mergeCell ref="O88:T88"/>
    <mergeCell ref="B101:T101"/>
    <mergeCell ref="B119:T119"/>
    <mergeCell ref="B120:B122"/>
    <mergeCell ref="C120:H120"/>
    <mergeCell ref="I120:N120"/>
    <mergeCell ref="O120:T120"/>
    <mergeCell ref="C121:D121"/>
    <mergeCell ref="E121:F121"/>
    <mergeCell ref="G121:H121"/>
    <mergeCell ref="I121:J121"/>
    <mergeCell ref="M89:N89"/>
    <mergeCell ref="O89:P89"/>
    <mergeCell ref="Q89:R89"/>
    <mergeCell ref="B17:K17"/>
    <mergeCell ref="B74:T74"/>
    <mergeCell ref="B85:T85"/>
    <mergeCell ref="B99:T99"/>
    <mergeCell ref="B117:T117"/>
    <mergeCell ref="S89:T89"/>
    <mergeCell ref="C89:D89"/>
    <mergeCell ref="E89:F89"/>
    <mergeCell ref="G89:H89"/>
    <mergeCell ref="I89:J89"/>
    <mergeCell ref="K89:L89"/>
    <mergeCell ref="B76:T76"/>
    <mergeCell ref="B77:B79"/>
    <mergeCell ref="C77:H77"/>
    <mergeCell ref="I77:N77"/>
    <mergeCell ref="O77:T77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2"/>
  <sheetViews>
    <sheetView topLeftCell="A46" workbookViewId="0">
      <selection activeCell="I10" sqref="I10"/>
    </sheetView>
  </sheetViews>
  <sheetFormatPr defaultRowHeight="15" x14ac:dyDescent="0.25"/>
  <cols>
    <col min="2" max="2" width="37.85546875" customWidth="1"/>
    <col min="3" max="3" width="11.5703125" customWidth="1"/>
    <col min="4" max="4" width="10.5703125" bestFit="1" customWidth="1"/>
    <col min="5" max="5" width="12.28515625" bestFit="1" customWidth="1"/>
    <col min="6" max="6" width="12.85546875" customWidth="1"/>
    <col min="7" max="7" width="10.5703125" bestFit="1" customWidth="1"/>
    <col min="8" max="8" width="13.7109375" customWidth="1"/>
    <col min="9" max="9" width="10" customWidth="1"/>
    <col min="10" max="10" width="13.7109375" customWidth="1"/>
    <col min="11" max="11" width="12.28515625" bestFit="1" customWidth="1"/>
    <col min="14" max="14" width="9.7109375" customWidth="1"/>
  </cols>
  <sheetData>
    <row r="1" spans="2:13" s="2" customFormat="1" x14ac:dyDescent="0.25"/>
    <row r="2" spans="2:13" s="2" customFormat="1" x14ac:dyDescent="0.25">
      <c r="B2" s="5"/>
      <c r="C2" s="5"/>
    </row>
    <row r="3" spans="2:13" s="2" customFormat="1" ht="38.25" customHeight="1" x14ac:dyDescent="0.25">
      <c r="B3" s="135" t="s">
        <v>170</v>
      </c>
      <c r="C3" s="135"/>
      <c r="D3" s="135"/>
      <c r="E3" s="135"/>
      <c r="F3" s="135"/>
      <c r="G3" s="135"/>
      <c r="H3" s="135"/>
      <c r="I3" s="135"/>
      <c r="J3" s="135"/>
      <c r="K3" s="135"/>
    </row>
    <row r="4" spans="2:13" s="2" customFormat="1" ht="18.95" customHeight="1" x14ac:dyDescent="0.25">
      <c r="B4" s="185" t="s">
        <v>0</v>
      </c>
      <c r="C4" s="177">
        <v>43191</v>
      </c>
      <c r="D4" s="177"/>
      <c r="E4" s="177"/>
      <c r="F4" s="177">
        <v>43525</v>
      </c>
      <c r="G4" s="177"/>
      <c r="H4" s="177"/>
      <c r="I4" s="177">
        <v>43556</v>
      </c>
      <c r="J4" s="177"/>
      <c r="K4" s="177"/>
      <c r="L4" s="3"/>
      <c r="M4" s="3"/>
    </row>
    <row r="5" spans="2:13" s="2" customFormat="1" ht="15.75" x14ac:dyDescent="0.25">
      <c r="B5" s="185"/>
      <c r="C5" s="221" t="s">
        <v>1</v>
      </c>
      <c r="D5" s="166" t="s">
        <v>6</v>
      </c>
      <c r="E5" s="166" t="s">
        <v>7</v>
      </c>
      <c r="F5" s="221" t="s">
        <v>1</v>
      </c>
      <c r="G5" s="166" t="s">
        <v>6</v>
      </c>
      <c r="H5" s="166" t="s">
        <v>7</v>
      </c>
      <c r="I5" s="221" t="s">
        <v>1</v>
      </c>
      <c r="J5" s="166" t="s">
        <v>6</v>
      </c>
      <c r="K5" s="166" t="s">
        <v>7</v>
      </c>
      <c r="L5" s="83"/>
      <c r="M5" s="83"/>
    </row>
    <row r="6" spans="2:13" s="2" customFormat="1" ht="15.75" x14ac:dyDescent="0.25">
      <c r="B6" s="190" t="s">
        <v>1</v>
      </c>
      <c r="C6" s="156">
        <f>SUM(C7:C10)</f>
        <v>1140</v>
      </c>
      <c r="D6" s="156">
        <f t="shared" ref="D6:F6" si="0">SUM(D7:D10)</f>
        <v>785</v>
      </c>
      <c r="E6" s="156">
        <f t="shared" si="0"/>
        <v>355</v>
      </c>
      <c r="F6" s="156">
        <f t="shared" si="0"/>
        <v>2672</v>
      </c>
      <c r="G6" s="156">
        <f t="shared" ref="G6" si="1">SUM(G7:G10)</f>
        <v>1536</v>
      </c>
      <c r="H6" s="156">
        <f t="shared" ref="H6:I6" si="2">SUM(H7:H10)</f>
        <v>1136</v>
      </c>
      <c r="I6" s="156">
        <f t="shared" si="2"/>
        <v>3520</v>
      </c>
      <c r="J6" s="156">
        <f t="shared" ref="J6" si="3">SUM(J7:J10)</f>
        <v>1947</v>
      </c>
      <c r="K6" s="156">
        <f t="shared" ref="K6" si="4">SUM(K7:K10)</f>
        <v>1573</v>
      </c>
      <c r="L6" s="5"/>
      <c r="M6" s="5"/>
    </row>
    <row r="7" spans="2:13" s="2" customFormat="1" ht="15.75" x14ac:dyDescent="0.25">
      <c r="B7" s="227" t="s">
        <v>137</v>
      </c>
      <c r="C7" s="220">
        <f>D7+E7</f>
        <v>300</v>
      </c>
      <c r="D7" s="220">
        <v>191</v>
      </c>
      <c r="E7" s="220">
        <v>109</v>
      </c>
      <c r="F7" s="220">
        <f t="shared" ref="F7:F10" si="5">G7+H7</f>
        <v>184</v>
      </c>
      <c r="G7" s="220">
        <v>117</v>
      </c>
      <c r="H7" s="220">
        <v>67</v>
      </c>
      <c r="I7" s="220">
        <f t="shared" ref="I7:I10" si="6">J7+K7</f>
        <v>166</v>
      </c>
      <c r="J7" s="220">
        <v>111</v>
      </c>
      <c r="K7" s="220">
        <v>55</v>
      </c>
      <c r="L7" s="4"/>
      <c r="M7" s="4"/>
    </row>
    <row r="8" spans="2:13" s="2" customFormat="1" ht="15.75" x14ac:dyDescent="0.25">
      <c r="B8" s="223" t="s">
        <v>2</v>
      </c>
      <c r="C8" s="218">
        <f t="shared" ref="C8:C10" si="7">D8+E8</f>
        <v>788</v>
      </c>
      <c r="D8" s="218">
        <v>566</v>
      </c>
      <c r="E8" s="218">
        <v>222</v>
      </c>
      <c r="F8" s="218">
        <f t="shared" si="5"/>
        <v>2420</v>
      </c>
      <c r="G8" s="218">
        <v>1383</v>
      </c>
      <c r="H8" s="218">
        <v>1037</v>
      </c>
      <c r="I8" s="218">
        <f t="shared" si="6"/>
        <v>3274</v>
      </c>
      <c r="J8" s="218">
        <v>1789</v>
      </c>
      <c r="K8" s="218">
        <v>1485</v>
      </c>
      <c r="L8" s="4"/>
      <c r="M8" s="4"/>
    </row>
    <row r="9" spans="2:13" s="2" customFormat="1" ht="15.75" x14ac:dyDescent="0.25">
      <c r="B9" s="227" t="s">
        <v>3</v>
      </c>
      <c r="C9" s="220">
        <f t="shared" si="7"/>
        <v>29</v>
      </c>
      <c r="D9" s="220">
        <v>15</v>
      </c>
      <c r="E9" s="220">
        <v>14</v>
      </c>
      <c r="F9" s="220">
        <f t="shared" si="5"/>
        <v>9</v>
      </c>
      <c r="G9" s="220">
        <v>6</v>
      </c>
      <c r="H9" s="220">
        <v>3</v>
      </c>
      <c r="I9" s="220">
        <f t="shared" si="6"/>
        <v>16</v>
      </c>
      <c r="J9" s="220">
        <v>10</v>
      </c>
      <c r="K9" s="220">
        <v>6</v>
      </c>
      <c r="L9" s="4"/>
      <c r="M9" s="4"/>
    </row>
    <row r="10" spans="2:13" s="2" customFormat="1" ht="15.75" x14ac:dyDescent="0.25">
      <c r="B10" s="223" t="s">
        <v>5</v>
      </c>
      <c r="C10" s="218">
        <f t="shared" si="7"/>
        <v>23</v>
      </c>
      <c r="D10" s="218">
        <v>13</v>
      </c>
      <c r="E10" s="218">
        <v>10</v>
      </c>
      <c r="F10" s="218">
        <f t="shared" si="5"/>
        <v>59</v>
      </c>
      <c r="G10" s="218">
        <v>30</v>
      </c>
      <c r="H10" s="218">
        <v>29</v>
      </c>
      <c r="I10" s="218">
        <f t="shared" si="6"/>
        <v>64</v>
      </c>
      <c r="J10" s="218">
        <v>37</v>
      </c>
      <c r="K10" s="218">
        <v>27</v>
      </c>
      <c r="L10" s="4"/>
      <c r="M10" s="4"/>
    </row>
    <row r="11" spans="2:13" s="2" customFormat="1" ht="15.75" x14ac:dyDescent="0.25">
      <c r="B11" s="228" t="s">
        <v>177</v>
      </c>
      <c r="C11" s="229"/>
      <c r="D11" s="229"/>
      <c r="E11" s="229"/>
      <c r="F11" s="229"/>
      <c r="G11" s="229"/>
      <c r="H11" s="229"/>
      <c r="I11" s="229"/>
      <c r="J11" s="229"/>
      <c r="K11" s="229"/>
      <c r="L11" s="4"/>
      <c r="M11" s="4"/>
    </row>
    <row r="12" spans="2:13" s="2" customFormat="1" ht="15.6" customHeight="1" x14ac:dyDescent="0.25">
      <c r="B12" s="230" t="s">
        <v>138</v>
      </c>
      <c r="C12" s="231"/>
      <c r="D12" s="231"/>
      <c r="E12" s="231"/>
      <c r="F12" s="231"/>
      <c r="G12" s="231"/>
      <c r="H12" s="231"/>
      <c r="I12" s="231"/>
      <c r="J12" s="231"/>
      <c r="K12" s="232"/>
    </row>
    <row r="13" spans="2:13" s="2" customFormat="1" ht="15.75" x14ac:dyDescent="0.25"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spans="2:13" s="2" customFormat="1" ht="42.75" customHeight="1" x14ac:dyDescent="0.25">
      <c r="B14" s="135" t="s">
        <v>171</v>
      </c>
      <c r="C14" s="135"/>
      <c r="D14" s="135"/>
      <c r="E14" s="135"/>
      <c r="F14" s="135"/>
      <c r="G14" s="135"/>
      <c r="H14" s="135"/>
      <c r="I14" s="135"/>
      <c r="J14" s="135"/>
      <c r="K14" s="135"/>
    </row>
    <row r="15" spans="2:13" s="2" customFormat="1" ht="15.75" x14ac:dyDescent="0.25">
      <c r="B15" s="185" t="s">
        <v>8</v>
      </c>
      <c r="C15" s="177">
        <v>43191</v>
      </c>
      <c r="D15" s="177"/>
      <c r="E15" s="177"/>
      <c r="F15" s="177">
        <v>43525</v>
      </c>
      <c r="G15" s="177"/>
      <c r="H15" s="177"/>
      <c r="I15" s="177">
        <v>43556</v>
      </c>
      <c r="J15" s="177"/>
      <c r="K15" s="177"/>
    </row>
    <row r="16" spans="2:13" s="2" customFormat="1" ht="19.5" customHeight="1" x14ac:dyDescent="0.25">
      <c r="B16" s="185"/>
      <c r="C16" s="221" t="s">
        <v>1</v>
      </c>
      <c r="D16" s="222" t="s">
        <v>6</v>
      </c>
      <c r="E16" s="222" t="s">
        <v>7</v>
      </c>
      <c r="F16" s="221" t="s">
        <v>1</v>
      </c>
      <c r="G16" s="222" t="s">
        <v>6</v>
      </c>
      <c r="H16" s="222" t="s">
        <v>7</v>
      </c>
      <c r="I16" s="221" t="s">
        <v>1</v>
      </c>
      <c r="J16" s="222" t="s">
        <v>6</v>
      </c>
      <c r="K16" s="222" t="s">
        <v>7</v>
      </c>
      <c r="L16" s="3"/>
      <c r="M16" s="3"/>
    </row>
    <row r="17" spans="2:14" s="2" customFormat="1" ht="15.75" x14ac:dyDescent="0.25">
      <c r="B17" s="190" t="s">
        <v>1</v>
      </c>
      <c r="C17" s="156">
        <f>SUM(C18:C29)</f>
        <v>1140</v>
      </c>
      <c r="D17" s="156">
        <f t="shared" ref="D17:F17" si="8">SUM(D18:D29)</f>
        <v>785</v>
      </c>
      <c r="E17" s="156">
        <f t="shared" si="8"/>
        <v>355</v>
      </c>
      <c r="F17" s="156">
        <f t="shared" si="8"/>
        <v>2672</v>
      </c>
      <c r="G17" s="156">
        <f t="shared" ref="G17" si="9">SUM(G18:G29)</f>
        <v>1536</v>
      </c>
      <c r="H17" s="156">
        <f t="shared" ref="H17:I17" si="10">SUM(H18:H29)</f>
        <v>1136</v>
      </c>
      <c r="I17" s="156">
        <f t="shared" si="10"/>
        <v>3520</v>
      </c>
      <c r="J17" s="156">
        <f t="shared" ref="J17" si="11">SUM(J18:J29)</f>
        <v>1947</v>
      </c>
      <c r="K17" s="156">
        <f t="shared" ref="K17" si="12">SUM(K18:K29)</f>
        <v>1573</v>
      </c>
      <c r="L17" s="83"/>
      <c r="M17" s="83"/>
    </row>
    <row r="18" spans="2:14" s="2" customFormat="1" ht="15.75" x14ac:dyDescent="0.25">
      <c r="B18" s="219" t="s">
        <v>55</v>
      </c>
      <c r="C18" s="220">
        <f>D18+E18</f>
        <v>69</v>
      </c>
      <c r="D18" s="220">
        <v>39</v>
      </c>
      <c r="E18" s="220">
        <v>30</v>
      </c>
      <c r="F18" s="220">
        <f>G18+H18</f>
        <v>103</v>
      </c>
      <c r="G18" s="220">
        <v>55</v>
      </c>
      <c r="H18" s="220">
        <v>48</v>
      </c>
      <c r="I18" s="220">
        <f>J18+K18</f>
        <v>74</v>
      </c>
      <c r="J18" s="220">
        <v>41</v>
      </c>
      <c r="K18" s="220">
        <v>33</v>
      </c>
      <c r="L18" s="5"/>
      <c r="M18" s="5"/>
    </row>
    <row r="19" spans="2:14" s="2" customFormat="1" ht="15.75" x14ac:dyDescent="0.25">
      <c r="B19" s="217" t="s">
        <v>56</v>
      </c>
      <c r="C19" s="218">
        <f t="shared" ref="C19:C29" si="13">D19+E19</f>
        <v>70</v>
      </c>
      <c r="D19" s="218">
        <v>47</v>
      </c>
      <c r="E19" s="218">
        <v>23</v>
      </c>
      <c r="F19" s="218">
        <f t="shared" ref="F19:F29" si="14">G19+H19</f>
        <v>52</v>
      </c>
      <c r="G19" s="218">
        <v>23</v>
      </c>
      <c r="H19" s="218">
        <v>29</v>
      </c>
      <c r="I19" s="218">
        <f t="shared" ref="I19:I29" si="15">J19+K19</f>
        <v>43</v>
      </c>
      <c r="J19" s="218">
        <v>20</v>
      </c>
      <c r="K19" s="218">
        <v>23</v>
      </c>
      <c r="L19" s="4"/>
      <c r="M19" s="4"/>
    </row>
    <row r="20" spans="2:14" s="2" customFormat="1" ht="15.75" x14ac:dyDescent="0.25">
      <c r="B20" s="219" t="s">
        <v>58</v>
      </c>
      <c r="C20" s="220">
        <f t="shared" si="13"/>
        <v>44</v>
      </c>
      <c r="D20" s="220">
        <v>36</v>
      </c>
      <c r="E20" s="220">
        <v>8</v>
      </c>
      <c r="F20" s="220">
        <f t="shared" si="14"/>
        <v>48</v>
      </c>
      <c r="G20" s="220">
        <v>31</v>
      </c>
      <c r="H20" s="220">
        <v>17</v>
      </c>
      <c r="I20" s="220">
        <f t="shared" si="15"/>
        <v>20</v>
      </c>
      <c r="J20" s="220">
        <v>19</v>
      </c>
      <c r="K20" s="220">
        <v>1</v>
      </c>
      <c r="L20" s="4"/>
      <c r="M20" s="4"/>
    </row>
    <row r="21" spans="2:14" s="2" customFormat="1" ht="15.75" x14ac:dyDescent="0.25">
      <c r="B21" s="217" t="s">
        <v>59</v>
      </c>
      <c r="C21" s="218">
        <f t="shared" si="13"/>
        <v>56</v>
      </c>
      <c r="D21" s="218">
        <v>39</v>
      </c>
      <c r="E21" s="218">
        <v>17</v>
      </c>
      <c r="F21" s="218">
        <f t="shared" si="14"/>
        <v>97</v>
      </c>
      <c r="G21" s="218">
        <v>51</v>
      </c>
      <c r="H21" s="218">
        <v>46</v>
      </c>
      <c r="I21" s="218">
        <f t="shared" si="15"/>
        <v>46</v>
      </c>
      <c r="J21" s="218">
        <v>32</v>
      </c>
      <c r="K21" s="218">
        <v>14</v>
      </c>
      <c r="L21" s="4"/>
      <c r="M21" s="4"/>
    </row>
    <row r="22" spans="2:14" s="2" customFormat="1" ht="15.75" x14ac:dyDescent="0.25">
      <c r="B22" s="219" t="s">
        <v>151</v>
      </c>
      <c r="C22" s="220">
        <f t="shared" si="13"/>
        <v>12</v>
      </c>
      <c r="D22" s="220">
        <v>10</v>
      </c>
      <c r="E22" s="220">
        <v>2</v>
      </c>
      <c r="F22" s="220">
        <f t="shared" si="14"/>
        <v>3</v>
      </c>
      <c r="G22" s="220">
        <v>2</v>
      </c>
      <c r="H22" s="220">
        <v>1</v>
      </c>
      <c r="I22" s="220">
        <f t="shared" si="15"/>
        <v>5</v>
      </c>
      <c r="J22" s="220">
        <v>4</v>
      </c>
      <c r="K22" s="220">
        <v>1</v>
      </c>
      <c r="L22" s="4"/>
      <c r="M22" s="4"/>
    </row>
    <row r="23" spans="2:14" s="2" customFormat="1" ht="15.75" x14ac:dyDescent="0.25">
      <c r="B23" s="217" t="s">
        <v>63</v>
      </c>
      <c r="C23" s="218">
        <f t="shared" si="13"/>
        <v>30</v>
      </c>
      <c r="D23" s="218">
        <v>27</v>
      </c>
      <c r="E23" s="218">
        <v>3</v>
      </c>
      <c r="F23" s="218">
        <f t="shared" si="14"/>
        <v>18</v>
      </c>
      <c r="G23" s="218">
        <v>15</v>
      </c>
      <c r="H23" s="218">
        <v>3</v>
      </c>
      <c r="I23" s="218">
        <f t="shared" si="15"/>
        <v>20</v>
      </c>
      <c r="J23" s="218">
        <v>15</v>
      </c>
      <c r="K23" s="218">
        <v>5</v>
      </c>
      <c r="L23" s="4"/>
      <c r="M23" s="4"/>
    </row>
    <row r="24" spans="2:14" s="2" customFormat="1" ht="15.75" x14ac:dyDescent="0.25">
      <c r="B24" s="219" t="s">
        <v>152</v>
      </c>
      <c r="C24" s="220">
        <f t="shared" si="13"/>
        <v>131</v>
      </c>
      <c r="D24" s="220">
        <v>65</v>
      </c>
      <c r="E24" s="220">
        <v>66</v>
      </c>
      <c r="F24" s="220">
        <f t="shared" si="14"/>
        <v>91</v>
      </c>
      <c r="G24" s="220">
        <v>54</v>
      </c>
      <c r="H24" s="220">
        <v>37</v>
      </c>
      <c r="I24" s="220">
        <f t="shared" si="15"/>
        <v>85</v>
      </c>
      <c r="J24" s="220">
        <v>42</v>
      </c>
      <c r="K24" s="220">
        <v>43</v>
      </c>
      <c r="L24" s="4"/>
      <c r="M24" s="4"/>
    </row>
    <row r="25" spans="2:14" s="2" customFormat="1" ht="15.75" x14ac:dyDescent="0.25">
      <c r="B25" s="217" t="s">
        <v>67</v>
      </c>
      <c r="C25" s="218">
        <f t="shared" si="13"/>
        <v>40</v>
      </c>
      <c r="D25" s="218">
        <v>29</v>
      </c>
      <c r="E25" s="218">
        <v>11</v>
      </c>
      <c r="F25" s="218">
        <f t="shared" si="14"/>
        <v>66</v>
      </c>
      <c r="G25" s="218">
        <v>35</v>
      </c>
      <c r="H25" s="218">
        <v>31</v>
      </c>
      <c r="I25" s="218">
        <f t="shared" si="15"/>
        <v>47</v>
      </c>
      <c r="J25" s="218">
        <v>25</v>
      </c>
      <c r="K25" s="218">
        <v>22</v>
      </c>
      <c r="L25" s="4"/>
      <c r="M25" s="4"/>
    </row>
    <row r="26" spans="2:14" s="2" customFormat="1" ht="15.75" x14ac:dyDescent="0.25">
      <c r="B26" s="219" t="s">
        <v>69</v>
      </c>
      <c r="C26" s="220">
        <f t="shared" si="13"/>
        <v>30</v>
      </c>
      <c r="D26" s="220">
        <v>24</v>
      </c>
      <c r="E26" s="220">
        <v>6</v>
      </c>
      <c r="F26" s="220">
        <f t="shared" si="14"/>
        <v>42</v>
      </c>
      <c r="G26" s="220">
        <v>27</v>
      </c>
      <c r="H26" s="220">
        <v>15</v>
      </c>
      <c r="I26" s="220">
        <f t="shared" si="15"/>
        <v>22</v>
      </c>
      <c r="J26" s="220">
        <v>11</v>
      </c>
      <c r="K26" s="220">
        <v>11</v>
      </c>
      <c r="L26" s="4"/>
      <c r="M26" s="4"/>
    </row>
    <row r="27" spans="2:14" s="2" customFormat="1" ht="15.75" x14ac:dyDescent="0.25">
      <c r="B27" s="217" t="s">
        <v>72</v>
      </c>
      <c r="C27" s="218">
        <f t="shared" si="13"/>
        <v>99</v>
      </c>
      <c r="D27" s="218">
        <v>59</v>
      </c>
      <c r="E27" s="218">
        <v>40</v>
      </c>
      <c r="F27" s="218">
        <f t="shared" si="14"/>
        <v>78</v>
      </c>
      <c r="G27" s="218">
        <v>49</v>
      </c>
      <c r="H27" s="218">
        <v>29</v>
      </c>
      <c r="I27" s="218">
        <f t="shared" si="15"/>
        <v>56</v>
      </c>
      <c r="J27" s="218">
        <v>39</v>
      </c>
      <c r="K27" s="218">
        <v>17</v>
      </c>
      <c r="L27" s="4"/>
      <c r="M27" s="4"/>
    </row>
    <row r="28" spans="2:14" s="2" customFormat="1" ht="15.75" x14ac:dyDescent="0.25">
      <c r="B28" s="219" t="s">
        <v>73</v>
      </c>
      <c r="C28" s="220">
        <f t="shared" si="13"/>
        <v>53</v>
      </c>
      <c r="D28" s="220">
        <v>25</v>
      </c>
      <c r="E28" s="220">
        <v>28</v>
      </c>
      <c r="F28" s="220">
        <f t="shared" si="14"/>
        <v>1652</v>
      </c>
      <c r="G28" s="220">
        <v>894</v>
      </c>
      <c r="H28" s="220">
        <v>758</v>
      </c>
      <c r="I28" s="220">
        <f t="shared" si="15"/>
        <v>2630</v>
      </c>
      <c r="J28" s="220">
        <v>1342</v>
      </c>
      <c r="K28" s="220">
        <v>1288</v>
      </c>
      <c r="L28" s="4"/>
      <c r="M28" s="4"/>
    </row>
    <row r="29" spans="2:14" s="2" customFormat="1" ht="15.75" x14ac:dyDescent="0.25">
      <c r="B29" s="223" t="s">
        <v>16</v>
      </c>
      <c r="C29" s="218">
        <f t="shared" si="13"/>
        <v>506</v>
      </c>
      <c r="D29" s="218">
        <v>385</v>
      </c>
      <c r="E29" s="218">
        <v>121</v>
      </c>
      <c r="F29" s="218">
        <f t="shared" si="14"/>
        <v>422</v>
      </c>
      <c r="G29" s="218">
        <v>300</v>
      </c>
      <c r="H29" s="218">
        <v>122</v>
      </c>
      <c r="I29" s="218">
        <f t="shared" si="15"/>
        <v>472</v>
      </c>
      <c r="J29" s="218">
        <v>357</v>
      </c>
      <c r="K29" s="218">
        <v>115</v>
      </c>
      <c r="L29" s="4"/>
      <c r="N29" s="4"/>
    </row>
    <row r="30" spans="2:14" s="2" customFormat="1" ht="15.75" x14ac:dyDescent="0.25">
      <c r="B30" s="224" t="s">
        <v>177</v>
      </c>
      <c r="C30" s="225"/>
      <c r="D30" s="225"/>
      <c r="E30" s="225"/>
      <c r="F30" s="225"/>
      <c r="G30" s="225"/>
      <c r="H30" s="225"/>
      <c r="I30" s="225"/>
      <c r="J30" s="225"/>
      <c r="K30" s="226"/>
      <c r="L30" s="4"/>
      <c r="M30" s="4"/>
    </row>
    <row r="31" spans="2:14" s="2" customFormat="1" x14ac:dyDescent="0.25"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4" s="2" customFormat="1" ht="42.75" customHeight="1" x14ac:dyDescent="0.25">
      <c r="B32" s="135" t="s">
        <v>172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"/>
      <c r="M32" s="1"/>
    </row>
    <row r="33" spans="2:13" s="2" customFormat="1" ht="15.75" x14ac:dyDescent="0.25">
      <c r="B33" s="185" t="s">
        <v>166</v>
      </c>
      <c r="C33" s="177">
        <v>43191</v>
      </c>
      <c r="D33" s="177"/>
      <c r="E33" s="177"/>
      <c r="F33" s="177">
        <v>43525</v>
      </c>
      <c r="G33" s="177"/>
      <c r="H33" s="177"/>
      <c r="I33" s="177">
        <v>43556</v>
      </c>
      <c r="J33" s="177"/>
      <c r="K33" s="177"/>
      <c r="L33" s="1"/>
      <c r="M33" s="1"/>
    </row>
    <row r="34" spans="2:13" s="2" customFormat="1" ht="15.75" x14ac:dyDescent="0.25">
      <c r="B34" s="185"/>
      <c r="C34" s="216" t="s">
        <v>1</v>
      </c>
      <c r="D34" s="166" t="s">
        <v>6</v>
      </c>
      <c r="E34" s="166" t="s">
        <v>7</v>
      </c>
      <c r="F34" s="216" t="s">
        <v>1</v>
      </c>
      <c r="G34" s="166" t="s">
        <v>6</v>
      </c>
      <c r="H34" s="166" t="s">
        <v>7</v>
      </c>
      <c r="I34" s="216" t="s">
        <v>1</v>
      </c>
      <c r="J34" s="166" t="s">
        <v>6</v>
      </c>
      <c r="K34" s="166" t="s">
        <v>7</v>
      </c>
      <c r="L34" s="1"/>
      <c r="M34" s="1"/>
    </row>
    <row r="35" spans="2:13" s="2" customFormat="1" ht="15.75" x14ac:dyDescent="0.25">
      <c r="B35" s="190" t="s">
        <v>1</v>
      </c>
      <c r="C35" s="156">
        <f>SUM(C36:C40)</f>
        <v>1140</v>
      </c>
      <c r="D35" s="156">
        <f t="shared" ref="D35:K35" si="16">SUM(D36:D40)</f>
        <v>785</v>
      </c>
      <c r="E35" s="156">
        <f t="shared" si="16"/>
        <v>355</v>
      </c>
      <c r="F35" s="156">
        <f t="shared" si="16"/>
        <v>2672</v>
      </c>
      <c r="G35" s="156">
        <f t="shared" si="16"/>
        <v>1536</v>
      </c>
      <c r="H35" s="156">
        <f t="shared" si="16"/>
        <v>1136</v>
      </c>
      <c r="I35" s="156">
        <f t="shared" si="16"/>
        <v>3520</v>
      </c>
      <c r="J35" s="156">
        <f t="shared" si="16"/>
        <v>1947</v>
      </c>
      <c r="K35" s="156">
        <f t="shared" si="16"/>
        <v>1573</v>
      </c>
      <c r="L35" s="1"/>
      <c r="M35" s="1"/>
    </row>
    <row r="36" spans="2:13" s="2" customFormat="1" ht="15.75" x14ac:dyDescent="0.25">
      <c r="B36" s="217" t="s">
        <v>49</v>
      </c>
      <c r="C36" s="218">
        <f>D36+E36</f>
        <v>85</v>
      </c>
      <c r="D36" s="218">
        <v>43</v>
      </c>
      <c r="E36" s="218">
        <v>42</v>
      </c>
      <c r="F36" s="218">
        <f t="shared" ref="F36:F40" si="17">G36+H36</f>
        <v>175</v>
      </c>
      <c r="G36" s="218">
        <v>92</v>
      </c>
      <c r="H36" s="218">
        <v>83</v>
      </c>
      <c r="I36" s="218">
        <f t="shared" ref="I36:I40" si="18">J36+K36</f>
        <v>279</v>
      </c>
      <c r="J36" s="218">
        <v>151</v>
      </c>
      <c r="K36" s="218">
        <v>128</v>
      </c>
      <c r="L36" s="1"/>
      <c r="M36" s="1"/>
    </row>
    <row r="37" spans="2:13" s="2" customFormat="1" ht="15.75" x14ac:dyDescent="0.25">
      <c r="B37" s="219" t="s">
        <v>50</v>
      </c>
      <c r="C37" s="220">
        <f t="shared" ref="C37:C40" si="19">D37+E37</f>
        <v>231</v>
      </c>
      <c r="D37" s="220">
        <v>154</v>
      </c>
      <c r="E37" s="220">
        <v>77</v>
      </c>
      <c r="F37" s="220">
        <f t="shared" si="17"/>
        <v>729</v>
      </c>
      <c r="G37" s="220">
        <v>410</v>
      </c>
      <c r="H37" s="220">
        <v>319</v>
      </c>
      <c r="I37" s="220">
        <f t="shared" si="18"/>
        <v>964</v>
      </c>
      <c r="J37" s="220">
        <v>499</v>
      </c>
      <c r="K37" s="220">
        <v>465</v>
      </c>
      <c r="L37" s="1"/>
      <c r="M37" s="1"/>
    </row>
    <row r="38" spans="2:13" s="2" customFormat="1" ht="15.75" x14ac:dyDescent="0.25">
      <c r="B38" s="217" t="s">
        <v>51</v>
      </c>
      <c r="C38" s="218">
        <f t="shared" si="19"/>
        <v>455</v>
      </c>
      <c r="D38" s="218">
        <v>312</v>
      </c>
      <c r="E38" s="218">
        <v>143</v>
      </c>
      <c r="F38" s="218">
        <f t="shared" si="17"/>
        <v>1131</v>
      </c>
      <c r="G38" s="218">
        <v>660</v>
      </c>
      <c r="H38" s="218">
        <v>471</v>
      </c>
      <c r="I38" s="218">
        <f t="shared" si="18"/>
        <v>1326</v>
      </c>
      <c r="J38" s="218">
        <v>749</v>
      </c>
      <c r="K38" s="218">
        <v>577</v>
      </c>
      <c r="L38" s="1"/>
      <c r="M38" s="1"/>
    </row>
    <row r="39" spans="2:13" s="2" customFormat="1" ht="15.75" x14ac:dyDescent="0.25">
      <c r="B39" s="219" t="s">
        <v>52</v>
      </c>
      <c r="C39" s="220">
        <f t="shared" si="19"/>
        <v>343</v>
      </c>
      <c r="D39" s="220">
        <v>260</v>
      </c>
      <c r="E39" s="220">
        <v>83</v>
      </c>
      <c r="F39" s="220">
        <f t="shared" si="17"/>
        <v>589</v>
      </c>
      <c r="G39" s="220">
        <v>354</v>
      </c>
      <c r="H39" s="220">
        <v>235</v>
      </c>
      <c r="I39" s="220">
        <f t="shared" si="18"/>
        <v>888</v>
      </c>
      <c r="J39" s="220">
        <v>523</v>
      </c>
      <c r="K39" s="220">
        <v>365</v>
      </c>
      <c r="L39" s="1"/>
      <c r="M39" s="1"/>
    </row>
    <row r="40" spans="2:13" s="2" customFormat="1" ht="15.75" x14ac:dyDescent="0.25">
      <c r="B40" s="217" t="s">
        <v>53</v>
      </c>
      <c r="C40" s="218">
        <f t="shared" si="19"/>
        <v>26</v>
      </c>
      <c r="D40" s="218">
        <v>16</v>
      </c>
      <c r="E40" s="218">
        <v>10</v>
      </c>
      <c r="F40" s="218">
        <f t="shared" si="17"/>
        <v>48</v>
      </c>
      <c r="G40" s="218">
        <v>20</v>
      </c>
      <c r="H40" s="218">
        <v>28</v>
      </c>
      <c r="I40" s="218">
        <f t="shared" si="18"/>
        <v>63</v>
      </c>
      <c r="J40" s="218">
        <v>25</v>
      </c>
      <c r="K40" s="218">
        <v>38</v>
      </c>
      <c r="L40" s="1"/>
      <c r="M40" s="1"/>
    </row>
    <row r="41" spans="2:13" s="2" customFormat="1" x14ac:dyDescent="0.25">
      <c r="B41" s="84" t="s">
        <v>177</v>
      </c>
      <c r="C41" s="85"/>
      <c r="D41" s="85"/>
      <c r="E41" s="85"/>
      <c r="F41" s="85"/>
      <c r="G41" s="85"/>
      <c r="H41" s="85"/>
      <c r="I41" s="85"/>
      <c r="J41" s="85"/>
      <c r="K41" s="86"/>
      <c r="L41" s="1"/>
      <c r="M41" s="1"/>
    </row>
    <row r="42" spans="2:13" s="2" customForma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s="2" customFormat="1" ht="46.5" customHeight="1" x14ac:dyDescent="0.25">
      <c r="B43" s="135" t="s">
        <v>173</v>
      </c>
      <c r="C43" s="135"/>
      <c r="D43" s="135"/>
      <c r="E43" s="135"/>
      <c r="F43" s="135"/>
      <c r="G43" s="135"/>
      <c r="H43" s="135"/>
      <c r="I43" s="135"/>
      <c r="J43" s="135"/>
      <c r="K43" s="135"/>
    </row>
    <row r="44" spans="2:13" s="2" customFormat="1" ht="18" customHeight="1" x14ac:dyDescent="0.25">
      <c r="B44" s="136" t="s">
        <v>165</v>
      </c>
      <c r="C44" s="137">
        <v>43191</v>
      </c>
      <c r="D44" s="137"/>
      <c r="E44" s="137"/>
      <c r="F44" s="137">
        <v>43525</v>
      </c>
      <c r="G44" s="137"/>
      <c r="H44" s="137"/>
      <c r="I44" s="137">
        <v>43556</v>
      </c>
      <c r="J44" s="137"/>
      <c r="K44" s="137"/>
      <c r="L44" s="3"/>
      <c r="M44" s="3"/>
    </row>
    <row r="45" spans="2:13" s="2" customFormat="1" ht="41.25" customHeight="1" x14ac:dyDescent="0.25">
      <c r="B45" s="136"/>
      <c r="C45" s="138" t="s">
        <v>1</v>
      </c>
      <c r="D45" s="152" t="s">
        <v>6</v>
      </c>
      <c r="E45" s="152" t="s">
        <v>7</v>
      </c>
      <c r="F45" s="138" t="s">
        <v>1</v>
      </c>
      <c r="G45" s="152" t="s">
        <v>6</v>
      </c>
      <c r="H45" s="152" t="s">
        <v>7</v>
      </c>
      <c r="I45" s="138" t="s">
        <v>1</v>
      </c>
      <c r="J45" s="152" t="s">
        <v>6</v>
      </c>
      <c r="K45" s="152" t="s">
        <v>7</v>
      </c>
      <c r="L45" s="20"/>
      <c r="M45" s="20"/>
    </row>
    <row r="46" spans="2:13" s="2" customFormat="1" ht="18.75" x14ac:dyDescent="0.25">
      <c r="B46" s="153" t="s">
        <v>81</v>
      </c>
      <c r="C46" s="140">
        <f>C48+C49+C50+C51+C52+C53+C54+C56+C57+C58+C59+C60+C61+C62+C63+C64+C66+C67+C68+C69+C71+C72+C73+C75+C76+C77+C78+C79</f>
        <v>1140</v>
      </c>
      <c r="D46" s="140">
        <f t="shared" ref="D46:K46" si="20">D48+D49+D50+D51+D52+D53+D54+D56+D57+D58+D59+D60+D61+D62+D63+D64+D66+D67+D68+D69+D71+D72+D73+D75+D76+D77+D78+D79</f>
        <v>785</v>
      </c>
      <c r="E46" s="140">
        <f t="shared" si="20"/>
        <v>355</v>
      </c>
      <c r="F46" s="140">
        <f t="shared" si="20"/>
        <v>2672</v>
      </c>
      <c r="G46" s="140">
        <f t="shared" si="20"/>
        <v>1536</v>
      </c>
      <c r="H46" s="140">
        <f t="shared" si="20"/>
        <v>1136</v>
      </c>
      <c r="I46" s="140">
        <f t="shared" si="20"/>
        <v>3520</v>
      </c>
      <c r="J46" s="140">
        <f t="shared" si="20"/>
        <v>1947</v>
      </c>
      <c r="K46" s="140">
        <f t="shared" si="20"/>
        <v>1573</v>
      </c>
      <c r="L46" s="5"/>
      <c r="M46" s="5"/>
    </row>
    <row r="47" spans="2:13" s="2" customFormat="1" ht="18.75" x14ac:dyDescent="0.25">
      <c r="B47" s="141" t="s">
        <v>17</v>
      </c>
      <c r="C47" s="142">
        <v>59</v>
      </c>
      <c r="D47" s="142">
        <v>30</v>
      </c>
      <c r="E47" s="142">
        <v>29</v>
      </c>
      <c r="F47" s="142">
        <v>1476</v>
      </c>
      <c r="G47" s="142">
        <v>807</v>
      </c>
      <c r="H47" s="142">
        <v>669</v>
      </c>
      <c r="I47" s="142">
        <v>2315</v>
      </c>
      <c r="J47" s="142">
        <v>1183</v>
      </c>
      <c r="K47" s="142">
        <v>1132</v>
      </c>
      <c r="L47" s="4"/>
    </row>
    <row r="48" spans="2:13" s="2" customFormat="1" ht="18.75" x14ac:dyDescent="0.25">
      <c r="B48" s="143" t="s">
        <v>18</v>
      </c>
      <c r="C48" s="144">
        <f>D48+E48</f>
        <v>16</v>
      </c>
      <c r="D48" s="144">
        <v>5</v>
      </c>
      <c r="E48" s="144">
        <v>11</v>
      </c>
      <c r="F48" s="144">
        <f>G48+H48</f>
        <v>30</v>
      </c>
      <c r="G48" s="144">
        <v>13</v>
      </c>
      <c r="H48" s="144">
        <v>17</v>
      </c>
      <c r="I48" s="144">
        <f>J48+K48</f>
        <v>41</v>
      </c>
      <c r="J48" s="144">
        <v>21</v>
      </c>
      <c r="K48" s="144">
        <v>20</v>
      </c>
      <c r="L48" s="4"/>
    </row>
    <row r="49" spans="2:12" s="2" customFormat="1" ht="18.75" x14ac:dyDescent="0.25">
      <c r="B49" s="145" t="s">
        <v>19</v>
      </c>
      <c r="C49" s="146">
        <f t="shared" ref="C49:C54" si="21">D49+E49</f>
        <v>3</v>
      </c>
      <c r="D49" s="146">
        <v>2</v>
      </c>
      <c r="E49" s="146">
        <v>1</v>
      </c>
      <c r="F49" s="146">
        <f t="shared" ref="F49:F54" si="22">G49+H49</f>
        <v>2</v>
      </c>
      <c r="G49" s="146">
        <v>2</v>
      </c>
      <c r="H49" s="146">
        <v>0</v>
      </c>
      <c r="I49" s="146">
        <f t="shared" ref="I49:I54" si="23">J49+K49</f>
        <v>6</v>
      </c>
      <c r="J49" s="146">
        <v>5</v>
      </c>
      <c r="K49" s="146">
        <v>1</v>
      </c>
      <c r="L49" s="4"/>
    </row>
    <row r="50" spans="2:12" s="2" customFormat="1" ht="18.75" x14ac:dyDescent="0.25">
      <c r="B50" s="143" t="s">
        <v>20</v>
      </c>
      <c r="C50" s="144">
        <f t="shared" si="21"/>
        <v>12</v>
      </c>
      <c r="D50" s="144">
        <v>10</v>
      </c>
      <c r="E50" s="144">
        <v>2</v>
      </c>
      <c r="F50" s="144">
        <f t="shared" si="22"/>
        <v>373</v>
      </c>
      <c r="G50" s="144">
        <v>208</v>
      </c>
      <c r="H50" s="144">
        <v>165</v>
      </c>
      <c r="I50" s="144">
        <f t="shared" si="23"/>
        <v>596</v>
      </c>
      <c r="J50" s="144">
        <v>320</v>
      </c>
      <c r="K50" s="144">
        <v>276</v>
      </c>
      <c r="L50" s="4"/>
    </row>
    <row r="51" spans="2:12" s="2" customFormat="1" ht="18.75" x14ac:dyDescent="0.25">
      <c r="B51" s="145" t="s">
        <v>21</v>
      </c>
      <c r="C51" s="146">
        <f t="shared" si="21"/>
        <v>25</v>
      </c>
      <c r="D51" s="146">
        <v>10</v>
      </c>
      <c r="E51" s="146">
        <v>15</v>
      </c>
      <c r="F51" s="146">
        <f t="shared" si="22"/>
        <v>1045</v>
      </c>
      <c r="G51" s="146">
        <v>563</v>
      </c>
      <c r="H51" s="146">
        <v>482</v>
      </c>
      <c r="I51" s="146">
        <f t="shared" si="23"/>
        <v>1653</v>
      </c>
      <c r="J51" s="146">
        <v>824</v>
      </c>
      <c r="K51" s="146">
        <v>829</v>
      </c>
      <c r="L51" s="4"/>
    </row>
    <row r="52" spans="2:12" s="2" customFormat="1" ht="18.75" x14ac:dyDescent="0.25">
      <c r="B52" s="143" t="s">
        <v>22</v>
      </c>
      <c r="C52" s="144">
        <f t="shared" si="21"/>
        <v>0</v>
      </c>
      <c r="D52" s="144">
        <v>0</v>
      </c>
      <c r="E52" s="144">
        <v>0</v>
      </c>
      <c r="F52" s="144">
        <f t="shared" si="22"/>
        <v>20</v>
      </c>
      <c r="G52" s="144">
        <v>16</v>
      </c>
      <c r="H52" s="144">
        <v>4</v>
      </c>
      <c r="I52" s="144">
        <f t="shared" si="23"/>
        <v>12</v>
      </c>
      <c r="J52" s="144">
        <v>9</v>
      </c>
      <c r="K52" s="144">
        <v>3</v>
      </c>
      <c r="L52" s="4"/>
    </row>
    <row r="53" spans="2:12" s="2" customFormat="1" ht="18.75" x14ac:dyDescent="0.25">
      <c r="B53" s="145" t="s">
        <v>23</v>
      </c>
      <c r="C53" s="146">
        <f t="shared" si="21"/>
        <v>3</v>
      </c>
      <c r="D53" s="146">
        <v>3</v>
      </c>
      <c r="E53" s="146">
        <v>0</v>
      </c>
      <c r="F53" s="146">
        <f t="shared" si="22"/>
        <v>5</v>
      </c>
      <c r="G53" s="146">
        <v>5</v>
      </c>
      <c r="H53" s="146">
        <v>0</v>
      </c>
      <c r="I53" s="146">
        <f t="shared" si="23"/>
        <v>7</v>
      </c>
      <c r="J53" s="146">
        <v>4</v>
      </c>
      <c r="K53" s="146">
        <v>3</v>
      </c>
      <c r="L53" s="4"/>
    </row>
    <row r="54" spans="2:12" s="2" customFormat="1" ht="18.75" x14ac:dyDescent="0.25">
      <c r="B54" s="143" t="s">
        <v>24</v>
      </c>
      <c r="C54" s="144">
        <f t="shared" si="21"/>
        <v>0</v>
      </c>
      <c r="D54" s="144">
        <v>0</v>
      </c>
      <c r="E54" s="144">
        <v>0</v>
      </c>
      <c r="F54" s="144">
        <f t="shared" si="22"/>
        <v>1</v>
      </c>
      <c r="G54" s="144">
        <v>0</v>
      </c>
      <c r="H54" s="144">
        <v>1</v>
      </c>
      <c r="I54" s="144">
        <f t="shared" si="23"/>
        <v>0</v>
      </c>
      <c r="J54" s="144">
        <v>0</v>
      </c>
      <c r="K54" s="144">
        <v>0</v>
      </c>
      <c r="L54" s="4"/>
    </row>
    <row r="55" spans="2:12" s="2" customFormat="1" ht="18.75" x14ac:dyDescent="0.25">
      <c r="B55" s="141" t="s">
        <v>25</v>
      </c>
      <c r="C55" s="142">
        <v>86</v>
      </c>
      <c r="D55" s="142">
        <v>62</v>
      </c>
      <c r="E55" s="142">
        <v>24</v>
      </c>
      <c r="F55" s="142">
        <v>102</v>
      </c>
      <c r="G55" s="142">
        <v>58</v>
      </c>
      <c r="H55" s="142">
        <v>44</v>
      </c>
      <c r="I55" s="142">
        <v>177</v>
      </c>
      <c r="J55" s="142">
        <v>118</v>
      </c>
      <c r="K55" s="142">
        <v>59</v>
      </c>
      <c r="L55" s="4"/>
    </row>
    <row r="56" spans="2:12" s="2" customFormat="1" ht="18.75" x14ac:dyDescent="0.25">
      <c r="B56" s="143" t="s">
        <v>26</v>
      </c>
      <c r="C56" s="144">
        <f t="shared" ref="C56:C64" si="24">D56+E56</f>
        <v>2</v>
      </c>
      <c r="D56" s="144">
        <v>1</v>
      </c>
      <c r="E56" s="144">
        <v>1</v>
      </c>
      <c r="F56" s="144">
        <f t="shared" ref="F56:F64" si="25">G56+H56</f>
        <v>10</v>
      </c>
      <c r="G56" s="144">
        <v>5</v>
      </c>
      <c r="H56" s="144">
        <v>5</v>
      </c>
      <c r="I56" s="144">
        <f t="shared" ref="I56:I64" si="26">J56+K56</f>
        <v>9</v>
      </c>
      <c r="J56" s="144">
        <v>5</v>
      </c>
      <c r="K56" s="144">
        <v>4</v>
      </c>
      <c r="L56" s="4"/>
    </row>
    <row r="57" spans="2:12" s="2" customFormat="1" ht="18.75" x14ac:dyDescent="0.25">
      <c r="B57" s="145" t="s">
        <v>27</v>
      </c>
      <c r="C57" s="146">
        <f t="shared" si="24"/>
        <v>0</v>
      </c>
      <c r="D57" s="146">
        <v>0</v>
      </c>
      <c r="E57" s="146">
        <v>0</v>
      </c>
      <c r="F57" s="146">
        <f t="shared" si="25"/>
        <v>1</v>
      </c>
      <c r="G57" s="146">
        <v>1</v>
      </c>
      <c r="H57" s="146">
        <v>0</v>
      </c>
      <c r="I57" s="146">
        <f t="shared" si="26"/>
        <v>5</v>
      </c>
      <c r="J57" s="146">
        <v>5</v>
      </c>
      <c r="K57" s="146">
        <v>0</v>
      </c>
      <c r="L57" s="4"/>
    </row>
    <row r="58" spans="2:12" s="2" customFormat="1" ht="18.75" x14ac:dyDescent="0.25">
      <c r="B58" s="143" t="s">
        <v>28</v>
      </c>
      <c r="C58" s="144">
        <f t="shared" si="24"/>
        <v>25</v>
      </c>
      <c r="D58" s="144">
        <v>16</v>
      </c>
      <c r="E58" s="144">
        <v>9</v>
      </c>
      <c r="F58" s="144">
        <f t="shared" si="25"/>
        <v>9</v>
      </c>
      <c r="G58" s="144">
        <v>6</v>
      </c>
      <c r="H58" s="144">
        <v>3</v>
      </c>
      <c r="I58" s="144">
        <f t="shared" si="26"/>
        <v>102</v>
      </c>
      <c r="J58" s="144">
        <v>71</v>
      </c>
      <c r="K58" s="144">
        <v>31</v>
      </c>
      <c r="L58" s="4"/>
    </row>
    <row r="59" spans="2:12" s="2" customFormat="1" ht="18.75" x14ac:dyDescent="0.25">
      <c r="B59" s="145" t="s">
        <v>29</v>
      </c>
      <c r="C59" s="146">
        <f t="shared" si="24"/>
        <v>7</v>
      </c>
      <c r="D59" s="146">
        <v>4</v>
      </c>
      <c r="E59" s="146">
        <v>3</v>
      </c>
      <c r="F59" s="146">
        <f t="shared" si="25"/>
        <v>8</v>
      </c>
      <c r="G59" s="146">
        <v>4</v>
      </c>
      <c r="H59" s="146">
        <v>4</v>
      </c>
      <c r="I59" s="146">
        <f t="shared" si="26"/>
        <v>6</v>
      </c>
      <c r="J59" s="146">
        <v>2</v>
      </c>
      <c r="K59" s="146">
        <v>4</v>
      </c>
      <c r="L59" s="4"/>
    </row>
    <row r="60" spans="2:12" s="2" customFormat="1" ht="18.75" x14ac:dyDescent="0.25">
      <c r="B60" s="143" t="s">
        <v>30</v>
      </c>
      <c r="C60" s="144">
        <f t="shared" si="24"/>
        <v>1</v>
      </c>
      <c r="D60" s="144">
        <v>1</v>
      </c>
      <c r="E60" s="144">
        <v>0</v>
      </c>
      <c r="F60" s="144">
        <f t="shared" si="25"/>
        <v>2</v>
      </c>
      <c r="G60" s="144">
        <v>1</v>
      </c>
      <c r="H60" s="144">
        <v>1</v>
      </c>
      <c r="I60" s="144">
        <f t="shared" si="26"/>
        <v>8</v>
      </c>
      <c r="J60" s="144">
        <v>3</v>
      </c>
      <c r="K60" s="144">
        <v>5</v>
      </c>
      <c r="L60" s="4"/>
    </row>
    <row r="61" spans="2:12" s="2" customFormat="1" ht="18.75" x14ac:dyDescent="0.25">
      <c r="B61" s="145" t="s">
        <v>31</v>
      </c>
      <c r="C61" s="146">
        <f t="shared" si="24"/>
        <v>17</v>
      </c>
      <c r="D61" s="146">
        <v>14</v>
      </c>
      <c r="E61" s="146">
        <v>3</v>
      </c>
      <c r="F61" s="146">
        <f t="shared" si="25"/>
        <v>24</v>
      </c>
      <c r="G61" s="146">
        <v>11</v>
      </c>
      <c r="H61" s="146">
        <v>13</v>
      </c>
      <c r="I61" s="146">
        <f t="shared" si="26"/>
        <v>12</v>
      </c>
      <c r="J61" s="146">
        <v>5</v>
      </c>
      <c r="K61" s="146">
        <v>7</v>
      </c>
      <c r="L61" s="4"/>
    </row>
    <row r="62" spans="2:12" s="2" customFormat="1" ht="18.75" x14ac:dyDescent="0.25">
      <c r="B62" s="143" t="s">
        <v>32</v>
      </c>
      <c r="C62" s="144">
        <f t="shared" si="24"/>
        <v>4</v>
      </c>
      <c r="D62" s="144">
        <v>4</v>
      </c>
      <c r="E62" s="144">
        <v>0</v>
      </c>
      <c r="F62" s="144">
        <f t="shared" si="25"/>
        <v>2</v>
      </c>
      <c r="G62" s="144">
        <v>0</v>
      </c>
      <c r="H62" s="144">
        <v>2</v>
      </c>
      <c r="I62" s="144">
        <f t="shared" si="26"/>
        <v>2</v>
      </c>
      <c r="J62" s="144">
        <v>2</v>
      </c>
      <c r="K62" s="144">
        <v>0</v>
      </c>
      <c r="L62" s="4"/>
    </row>
    <row r="63" spans="2:12" s="2" customFormat="1" ht="18.75" x14ac:dyDescent="0.25">
      <c r="B63" s="145" t="s">
        <v>33</v>
      </c>
      <c r="C63" s="146">
        <f t="shared" si="24"/>
        <v>4</v>
      </c>
      <c r="D63" s="146">
        <v>4</v>
      </c>
      <c r="E63" s="146">
        <v>0</v>
      </c>
      <c r="F63" s="146">
        <f t="shared" si="25"/>
        <v>4</v>
      </c>
      <c r="G63" s="146">
        <v>4</v>
      </c>
      <c r="H63" s="146">
        <v>0</v>
      </c>
      <c r="I63" s="146">
        <f t="shared" si="26"/>
        <v>5</v>
      </c>
      <c r="J63" s="146">
        <v>4</v>
      </c>
      <c r="K63" s="146">
        <v>1</v>
      </c>
      <c r="L63" s="4"/>
    </row>
    <row r="64" spans="2:12" s="2" customFormat="1" ht="18.75" x14ac:dyDescent="0.25">
      <c r="B64" s="143" t="s">
        <v>34</v>
      </c>
      <c r="C64" s="144">
        <f t="shared" si="24"/>
        <v>26</v>
      </c>
      <c r="D64" s="144">
        <v>18</v>
      </c>
      <c r="E64" s="144">
        <v>8</v>
      </c>
      <c r="F64" s="144">
        <f t="shared" si="25"/>
        <v>42</v>
      </c>
      <c r="G64" s="144">
        <v>26</v>
      </c>
      <c r="H64" s="144">
        <v>16</v>
      </c>
      <c r="I64" s="144">
        <f t="shared" si="26"/>
        <v>28</v>
      </c>
      <c r="J64" s="144">
        <v>21</v>
      </c>
      <c r="K64" s="144">
        <v>7</v>
      </c>
      <c r="L64" s="4"/>
    </row>
    <row r="65" spans="2:13" s="2" customFormat="1" ht="18.75" x14ac:dyDescent="0.25">
      <c r="B65" s="141" t="s">
        <v>35</v>
      </c>
      <c r="C65" s="142">
        <v>630</v>
      </c>
      <c r="D65" s="142">
        <v>462</v>
      </c>
      <c r="E65" s="142">
        <v>168</v>
      </c>
      <c r="F65" s="142">
        <v>639</v>
      </c>
      <c r="G65" s="142">
        <v>402</v>
      </c>
      <c r="H65" s="142">
        <v>237</v>
      </c>
      <c r="I65" s="142">
        <v>551</v>
      </c>
      <c r="J65" s="142">
        <v>365</v>
      </c>
      <c r="K65" s="142">
        <v>186</v>
      </c>
      <c r="L65" s="4"/>
    </row>
    <row r="66" spans="2:13" s="2" customFormat="1" ht="18.75" x14ac:dyDescent="0.25">
      <c r="B66" s="143" t="s">
        <v>36</v>
      </c>
      <c r="C66" s="144">
        <f t="shared" ref="C66:C69" si="27">D66+E66</f>
        <v>37</v>
      </c>
      <c r="D66" s="144">
        <v>26</v>
      </c>
      <c r="E66" s="144">
        <v>11</v>
      </c>
      <c r="F66" s="144">
        <f t="shared" ref="F66:F69" si="28">G66+H66</f>
        <v>86</v>
      </c>
      <c r="G66" s="144">
        <v>55</v>
      </c>
      <c r="H66" s="144">
        <v>31</v>
      </c>
      <c r="I66" s="144">
        <f t="shared" ref="I66:I69" si="29">J66+K66</f>
        <v>48</v>
      </c>
      <c r="J66" s="144">
        <v>28</v>
      </c>
      <c r="K66" s="144">
        <v>20</v>
      </c>
      <c r="L66" s="4"/>
    </row>
    <row r="67" spans="2:13" s="2" customFormat="1" ht="18.75" x14ac:dyDescent="0.25">
      <c r="B67" s="145" t="s">
        <v>37</v>
      </c>
      <c r="C67" s="146">
        <f t="shared" si="27"/>
        <v>14</v>
      </c>
      <c r="D67" s="146">
        <v>14</v>
      </c>
      <c r="E67" s="146">
        <v>0</v>
      </c>
      <c r="F67" s="146">
        <f t="shared" si="28"/>
        <v>10</v>
      </c>
      <c r="G67" s="146">
        <v>9</v>
      </c>
      <c r="H67" s="146">
        <v>1</v>
      </c>
      <c r="I67" s="146">
        <f t="shared" si="29"/>
        <v>7</v>
      </c>
      <c r="J67" s="146">
        <v>6</v>
      </c>
      <c r="K67" s="146">
        <v>1</v>
      </c>
      <c r="L67" s="4"/>
    </row>
    <row r="68" spans="2:13" s="2" customFormat="1" ht="18.75" x14ac:dyDescent="0.25">
      <c r="B68" s="143" t="s">
        <v>38</v>
      </c>
      <c r="C68" s="144">
        <f t="shared" si="27"/>
        <v>116</v>
      </c>
      <c r="D68" s="144">
        <v>108</v>
      </c>
      <c r="E68" s="144">
        <v>8</v>
      </c>
      <c r="F68" s="144">
        <f t="shared" si="28"/>
        <v>114</v>
      </c>
      <c r="G68" s="144">
        <v>86</v>
      </c>
      <c r="H68" s="144">
        <v>28</v>
      </c>
      <c r="I68" s="144">
        <f t="shared" si="29"/>
        <v>127</v>
      </c>
      <c r="J68" s="144">
        <v>98</v>
      </c>
      <c r="K68" s="144">
        <v>29</v>
      </c>
      <c r="L68" s="4"/>
    </row>
    <row r="69" spans="2:13" s="2" customFormat="1" ht="18.75" x14ac:dyDescent="0.25">
      <c r="B69" s="145" t="s">
        <v>39</v>
      </c>
      <c r="C69" s="146">
        <f t="shared" si="27"/>
        <v>463</v>
      </c>
      <c r="D69" s="146">
        <v>314</v>
      </c>
      <c r="E69" s="146">
        <v>149</v>
      </c>
      <c r="F69" s="146">
        <f t="shared" si="28"/>
        <v>429</v>
      </c>
      <c r="G69" s="146">
        <v>252</v>
      </c>
      <c r="H69" s="146">
        <v>177</v>
      </c>
      <c r="I69" s="146">
        <f t="shared" si="29"/>
        <v>369</v>
      </c>
      <c r="J69" s="146">
        <v>233</v>
      </c>
      <c r="K69" s="146">
        <v>136</v>
      </c>
      <c r="L69" s="4"/>
    </row>
    <row r="70" spans="2:13" s="2" customFormat="1" ht="18.75" x14ac:dyDescent="0.25">
      <c r="B70" s="147" t="s">
        <v>40</v>
      </c>
      <c r="C70" s="148">
        <v>275</v>
      </c>
      <c r="D70" s="148">
        <v>183</v>
      </c>
      <c r="E70" s="148">
        <v>92</v>
      </c>
      <c r="F70" s="148">
        <v>367</v>
      </c>
      <c r="G70" s="148">
        <v>217</v>
      </c>
      <c r="H70" s="148">
        <v>150</v>
      </c>
      <c r="I70" s="148">
        <v>349</v>
      </c>
      <c r="J70" s="148">
        <v>213</v>
      </c>
      <c r="K70" s="148">
        <v>136</v>
      </c>
      <c r="L70" s="4"/>
    </row>
    <row r="71" spans="2:13" s="2" customFormat="1" ht="18.75" x14ac:dyDescent="0.25">
      <c r="B71" s="145" t="s">
        <v>41</v>
      </c>
      <c r="C71" s="146">
        <f t="shared" ref="C71:C73" si="30">D71+E71</f>
        <v>57</v>
      </c>
      <c r="D71" s="146">
        <v>40</v>
      </c>
      <c r="E71" s="146">
        <v>17</v>
      </c>
      <c r="F71" s="146">
        <f t="shared" ref="F71:F73" si="31">G71+H71</f>
        <v>133</v>
      </c>
      <c r="G71" s="146">
        <v>67</v>
      </c>
      <c r="H71" s="146">
        <v>66</v>
      </c>
      <c r="I71" s="146">
        <f t="shared" ref="I71:I73" si="32">J71+K71</f>
        <v>132</v>
      </c>
      <c r="J71" s="146">
        <v>79</v>
      </c>
      <c r="K71" s="146">
        <v>53</v>
      </c>
      <c r="L71" s="4"/>
    </row>
    <row r="72" spans="2:13" s="2" customFormat="1" ht="18.75" x14ac:dyDescent="0.25">
      <c r="B72" s="143" t="s">
        <v>42</v>
      </c>
      <c r="C72" s="144">
        <f t="shared" si="30"/>
        <v>62</v>
      </c>
      <c r="D72" s="144">
        <v>32</v>
      </c>
      <c r="E72" s="144">
        <v>30</v>
      </c>
      <c r="F72" s="144">
        <f t="shared" si="31"/>
        <v>79</v>
      </c>
      <c r="G72" s="144">
        <v>50</v>
      </c>
      <c r="H72" s="144">
        <v>29</v>
      </c>
      <c r="I72" s="144">
        <f t="shared" si="32"/>
        <v>112</v>
      </c>
      <c r="J72" s="144">
        <v>68</v>
      </c>
      <c r="K72" s="144">
        <v>44</v>
      </c>
      <c r="L72" s="4"/>
    </row>
    <row r="73" spans="2:13" s="2" customFormat="1" ht="18.75" x14ac:dyDescent="0.25">
      <c r="B73" s="145" t="s">
        <v>43</v>
      </c>
      <c r="C73" s="146">
        <f t="shared" si="30"/>
        <v>156</v>
      </c>
      <c r="D73" s="146">
        <v>111</v>
      </c>
      <c r="E73" s="146">
        <v>45</v>
      </c>
      <c r="F73" s="146">
        <f t="shared" si="31"/>
        <v>155</v>
      </c>
      <c r="G73" s="146">
        <v>100</v>
      </c>
      <c r="H73" s="146">
        <v>55</v>
      </c>
      <c r="I73" s="146">
        <f t="shared" si="32"/>
        <v>105</v>
      </c>
      <c r="J73" s="146">
        <v>66</v>
      </c>
      <c r="K73" s="146">
        <v>39</v>
      </c>
      <c r="L73" s="4"/>
    </row>
    <row r="74" spans="2:13" s="2" customFormat="1" ht="18.75" x14ac:dyDescent="0.25">
      <c r="B74" s="147" t="s">
        <v>44</v>
      </c>
      <c r="C74" s="148">
        <v>60</v>
      </c>
      <c r="D74" s="148">
        <v>32</v>
      </c>
      <c r="E74" s="148">
        <v>28</v>
      </c>
      <c r="F74" s="148">
        <v>81</v>
      </c>
      <c r="G74" s="148">
        <v>47</v>
      </c>
      <c r="H74" s="148">
        <v>34</v>
      </c>
      <c r="I74" s="148">
        <v>118</v>
      </c>
      <c r="J74" s="148">
        <v>62</v>
      </c>
      <c r="K74" s="148">
        <v>56</v>
      </c>
      <c r="L74" s="4"/>
    </row>
    <row r="75" spans="2:13" s="2" customFormat="1" ht="18.75" x14ac:dyDescent="0.25">
      <c r="B75" s="145" t="s">
        <v>45</v>
      </c>
      <c r="C75" s="146">
        <f t="shared" ref="C75:C79" si="33">D75+E75</f>
        <v>19</v>
      </c>
      <c r="D75" s="146">
        <v>13</v>
      </c>
      <c r="E75" s="146">
        <v>6</v>
      </c>
      <c r="F75" s="146">
        <f t="shared" ref="F75:F79" si="34">G75+H75</f>
        <v>29</v>
      </c>
      <c r="G75" s="146">
        <v>12</v>
      </c>
      <c r="H75" s="146">
        <v>17</v>
      </c>
      <c r="I75" s="146">
        <f t="shared" ref="I75:I79" si="35">J75+K75</f>
        <v>47</v>
      </c>
      <c r="J75" s="146">
        <v>30</v>
      </c>
      <c r="K75" s="146">
        <v>17</v>
      </c>
      <c r="L75" s="4"/>
    </row>
    <row r="76" spans="2:13" s="2" customFormat="1" ht="18.75" x14ac:dyDescent="0.25">
      <c r="B76" s="143" t="s">
        <v>46</v>
      </c>
      <c r="C76" s="144">
        <f t="shared" si="33"/>
        <v>19</v>
      </c>
      <c r="D76" s="144">
        <v>10</v>
      </c>
      <c r="E76" s="144">
        <v>9</v>
      </c>
      <c r="F76" s="144">
        <f t="shared" si="34"/>
        <v>18</v>
      </c>
      <c r="G76" s="144">
        <v>11</v>
      </c>
      <c r="H76" s="144">
        <v>7</v>
      </c>
      <c r="I76" s="144">
        <f t="shared" si="35"/>
        <v>36</v>
      </c>
      <c r="J76" s="144">
        <v>14</v>
      </c>
      <c r="K76" s="144">
        <v>22</v>
      </c>
      <c r="L76" s="4"/>
    </row>
    <row r="77" spans="2:13" s="2" customFormat="1" ht="18.75" x14ac:dyDescent="0.25">
      <c r="B77" s="145" t="s">
        <v>47</v>
      </c>
      <c r="C77" s="146">
        <f t="shared" si="33"/>
        <v>17</v>
      </c>
      <c r="D77" s="146">
        <v>6</v>
      </c>
      <c r="E77" s="146">
        <v>11</v>
      </c>
      <c r="F77" s="146">
        <f t="shared" si="34"/>
        <v>8</v>
      </c>
      <c r="G77" s="146">
        <v>5</v>
      </c>
      <c r="H77" s="146">
        <v>3</v>
      </c>
      <c r="I77" s="146">
        <f t="shared" si="35"/>
        <v>18</v>
      </c>
      <c r="J77" s="146">
        <v>10</v>
      </c>
      <c r="K77" s="146">
        <v>8</v>
      </c>
      <c r="L77" s="4"/>
    </row>
    <row r="78" spans="2:13" s="2" customFormat="1" ht="18.75" x14ac:dyDescent="0.25">
      <c r="B78" s="143" t="s">
        <v>48</v>
      </c>
      <c r="C78" s="144">
        <f t="shared" si="33"/>
        <v>5</v>
      </c>
      <c r="D78" s="144">
        <v>3</v>
      </c>
      <c r="E78" s="144">
        <v>2</v>
      </c>
      <c r="F78" s="144">
        <f t="shared" si="34"/>
        <v>26</v>
      </c>
      <c r="G78" s="144">
        <v>19</v>
      </c>
      <c r="H78" s="144">
        <v>7</v>
      </c>
      <c r="I78" s="144">
        <f t="shared" si="35"/>
        <v>17</v>
      </c>
      <c r="J78" s="144">
        <v>8</v>
      </c>
      <c r="K78" s="144">
        <v>9</v>
      </c>
      <c r="L78" s="4"/>
    </row>
    <row r="79" spans="2:13" s="2" customFormat="1" ht="18.75" x14ac:dyDescent="0.25">
      <c r="B79" s="145" t="s">
        <v>15</v>
      </c>
      <c r="C79" s="146">
        <f t="shared" si="33"/>
        <v>30</v>
      </c>
      <c r="D79" s="146">
        <v>16</v>
      </c>
      <c r="E79" s="146">
        <v>14</v>
      </c>
      <c r="F79" s="146">
        <f t="shared" si="34"/>
        <v>7</v>
      </c>
      <c r="G79" s="146">
        <v>5</v>
      </c>
      <c r="H79" s="146">
        <v>2</v>
      </c>
      <c r="I79" s="146">
        <f t="shared" si="35"/>
        <v>10</v>
      </c>
      <c r="J79" s="146">
        <v>6</v>
      </c>
      <c r="K79" s="146">
        <v>4</v>
      </c>
      <c r="L79" s="4"/>
    </row>
    <row r="80" spans="2:13" s="2" customFormat="1" ht="18.75" x14ac:dyDescent="0.3">
      <c r="B80" s="149" t="s">
        <v>177</v>
      </c>
      <c r="C80" s="150"/>
      <c r="D80" s="150"/>
      <c r="E80" s="150"/>
      <c r="F80" s="150"/>
      <c r="G80" s="150"/>
      <c r="H80" s="150"/>
      <c r="I80" s="150"/>
      <c r="J80" s="150"/>
      <c r="K80" s="151"/>
      <c r="L80" s="4"/>
      <c r="M80" s="4"/>
    </row>
    <row r="81" spans="2:13" s="2" customFormat="1" x14ac:dyDescent="0.25">
      <c r="B81" s="1"/>
      <c r="C81" s="1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s="2" customFormat="1" x14ac:dyDescent="0.25">
      <c r="L82" s="1"/>
      <c r="M82" s="1"/>
    </row>
  </sheetData>
  <mergeCells count="27">
    <mergeCell ref="B80:K80"/>
    <mergeCell ref="B3:K3"/>
    <mergeCell ref="B4:B5"/>
    <mergeCell ref="C4:E4"/>
    <mergeCell ref="F4:H4"/>
    <mergeCell ref="I4:K4"/>
    <mergeCell ref="B11:K11"/>
    <mergeCell ref="B12:K12"/>
    <mergeCell ref="B30:K30"/>
    <mergeCell ref="L5:M5"/>
    <mergeCell ref="B14:K14"/>
    <mergeCell ref="B15:B16"/>
    <mergeCell ref="C15:E15"/>
    <mergeCell ref="F15:H15"/>
    <mergeCell ref="I15:K15"/>
    <mergeCell ref="L17:M17"/>
    <mergeCell ref="B43:K43"/>
    <mergeCell ref="B44:B45"/>
    <mergeCell ref="B32:K32"/>
    <mergeCell ref="B41:K41"/>
    <mergeCell ref="B33:B34"/>
    <mergeCell ref="C33:E33"/>
    <mergeCell ref="F33:H33"/>
    <mergeCell ref="I33:K33"/>
    <mergeCell ref="C44:E44"/>
    <mergeCell ref="F44:H44"/>
    <mergeCell ref="I44:K4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2"/>
  <sheetViews>
    <sheetView workbookViewId="0">
      <selection activeCell="I3" sqref="I3:K3"/>
    </sheetView>
  </sheetViews>
  <sheetFormatPr defaultRowHeight="15" x14ac:dyDescent="0.25"/>
  <cols>
    <col min="1" max="1" width="9.140625" style="2"/>
    <col min="2" max="2" width="40.5703125" customWidth="1"/>
    <col min="3" max="3" width="10.5703125" bestFit="1" customWidth="1"/>
    <col min="4" max="4" width="12.7109375" bestFit="1" customWidth="1"/>
    <col min="5" max="5" width="11.42578125" bestFit="1" customWidth="1"/>
    <col min="6" max="6" width="12.7109375" bestFit="1" customWidth="1"/>
    <col min="7" max="7" width="16" customWidth="1"/>
    <col min="8" max="8" width="11.28515625" customWidth="1"/>
    <col min="9" max="9" width="13.85546875" customWidth="1"/>
    <col min="10" max="10" width="17.42578125" customWidth="1"/>
    <col min="11" max="11" width="15.85546875" customWidth="1"/>
    <col min="12" max="37" width="9.140625" style="2"/>
  </cols>
  <sheetData>
    <row r="1" spans="1:16" s="2" customFormat="1" x14ac:dyDescent="0.25">
      <c r="A1" s="182"/>
      <c r="B1" s="184"/>
      <c r="C1" s="5"/>
    </row>
    <row r="2" spans="1:16" ht="48.75" customHeight="1" x14ac:dyDescent="0.25">
      <c r="B2" s="183" t="s">
        <v>174</v>
      </c>
      <c r="C2" s="176"/>
      <c r="D2" s="176"/>
      <c r="E2" s="176"/>
      <c r="F2" s="176"/>
      <c r="G2" s="176"/>
      <c r="H2" s="176"/>
      <c r="I2" s="176"/>
      <c r="J2" s="176"/>
      <c r="K2" s="176"/>
      <c r="M2" s="182"/>
      <c r="N2" s="182"/>
      <c r="O2" s="182"/>
      <c r="P2" s="182"/>
    </row>
    <row r="3" spans="1:16" ht="15.75" x14ac:dyDescent="0.25">
      <c r="B3" s="185" t="s">
        <v>149</v>
      </c>
      <c r="C3" s="234">
        <v>43191</v>
      </c>
      <c r="D3" s="234"/>
      <c r="E3" s="234"/>
      <c r="F3" s="234">
        <v>43525</v>
      </c>
      <c r="G3" s="234"/>
      <c r="H3" s="234"/>
      <c r="I3" s="234">
        <v>43556</v>
      </c>
      <c r="J3" s="234"/>
      <c r="K3" s="234"/>
    </row>
    <row r="4" spans="1:16" ht="15.75" x14ac:dyDescent="0.25">
      <c r="B4" s="185"/>
      <c r="C4" s="154" t="s">
        <v>167</v>
      </c>
      <c r="D4" s="155" t="s">
        <v>168</v>
      </c>
      <c r="E4" s="155" t="s">
        <v>136</v>
      </c>
      <c r="F4" s="154" t="s">
        <v>167</v>
      </c>
      <c r="G4" s="155" t="s">
        <v>168</v>
      </c>
      <c r="H4" s="155" t="s">
        <v>136</v>
      </c>
      <c r="I4" s="154" t="s">
        <v>167</v>
      </c>
      <c r="J4" s="155" t="s">
        <v>168</v>
      </c>
      <c r="K4" s="155" t="s">
        <v>136</v>
      </c>
    </row>
    <row r="5" spans="1:16" ht="15.75" x14ac:dyDescent="0.25">
      <c r="B5" s="165" t="s">
        <v>1</v>
      </c>
      <c r="C5" s="156">
        <f>SUM(C6:C13)</f>
        <v>999941</v>
      </c>
      <c r="D5" s="156">
        <f t="shared" ref="D5:K5" si="0">SUM(D6:D13)</f>
        <v>1179433</v>
      </c>
      <c r="E5" s="156">
        <f t="shared" si="0"/>
        <v>-179492</v>
      </c>
      <c r="F5" s="156">
        <f t="shared" si="0"/>
        <v>1235419</v>
      </c>
      <c r="G5" s="156">
        <f t="shared" si="0"/>
        <v>1334272</v>
      </c>
      <c r="H5" s="156">
        <f t="shared" si="0"/>
        <v>-98853</v>
      </c>
      <c r="I5" s="156">
        <f t="shared" si="0"/>
        <v>1086032</v>
      </c>
      <c r="J5" s="156">
        <f t="shared" si="0"/>
        <v>1178255</v>
      </c>
      <c r="K5" s="156">
        <f t="shared" si="0"/>
        <v>-92223</v>
      </c>
    </row>
    <row r="6" spans="1:16" ht="15.75" x14ac:dyDescent="0.25">
      <c r="B6" s="168" t="s">
        <v>144</v>
      </c>
      <c r="C6" s="158">
        <v>532586</v>
      </c>
      <c r="D6" s="158">
        <v>636745</v>
      </c>
      <c r="E6" s="158">
        <f>C6-D6</f>
        <v>-104159</v>
      </c>
      <c r="F6" s="158">
        <v>631685</v>
      </c>
      <c r="G6" s="158">
        <v>648409</v>
      </c>
      <c r="H6" s="158">
        <f t="shared" ref="H6:H13" si="1">F6-G6</f>
        <v>-16724</v>
      </c>
      <c r="I6" s="158">
        <v>556344</v>
      </c>
      <c r="J6" s="158">
        <v>633308</v>
      </c>
      <c r="K6" s="158">
        <f t="shared" ref="K6:K13" si="2">I6-J6</f>
        <v>-76964</v>
      </c>
    </row>
    <row r="7" spans="1:16" ht="15.75" x14ac:dyDescent="0.25">
      <c r="B7" s="167" t="s">
        <v>145</v>
      </c>
      <c r="C7" s="157">
        <v>37605</v>
      </c>
      <c r="D7" s="157">
        <v>39015</v>
      </c>
      <c r="E7" s="157">
        <f t="shared" ref="E7:E13" si="3">C7-D7</f>
        <v>-1410</v>
      </c>
      <c r="F7" s="157">
        <v>43364</v>
      </c>
      <c r="G7" s="157">
        <v>42974</v>
      </c>
      <c r="H7" s="157">
        <f t="shared" si="1"/>
        <v>390</v>
      </c>
      <c r="I7" s="157">
        <v>39120</v>
      </c>
      <c r="J7" s="157">
        <v>41415</v>
      </c>
      <c r="K7" s="157">
        <f t="shared" si="2"/>
        <v>-2295</v>
      </c>
    </row>
    <row r="8" spans="1:16" ht="15.75" x14ac:dyDescent="0.25">
      <c r="B8" s="168" t="s">
        <v>2</v>
      </c>
      <c r="C8" s="158">
        <v>45971</v>
      </c>
      <c r="D8" s="158">
        <v>40989</v>
      </c>
      <c r="E8" s="158">
        <f t="shared" si="3"/>
        <v>4982</v>
      </c>
      <c r="F8" s="158">
        <v>48099</v>
      </c>
      <c r="G8" s="158">
        <v>42335</v>
      </c>
      <c r="H8" s="158">
        <f t="shared" si="1"/>
        <v>5764</v>
      </c>
      <c r="I8" s="158">
        <v>46800</v>
      </c>
      <c r="J8" s="158">
        <v>41632</v>
      </c>
      <c r="K8" s="158">
        <f t="shared" si="2"/>
        <v>5168</v>
      </c>
    </row>
    <row r="9" spans="1:16" ht="15.75" x14ac:dyDescent="0.25">
      <c r="B9" s="167" t="s">
        <v>146</v>
      </c>
      <c r="C9" s="157">
        <v>62114</v>
      </c>
      <c r="D9" s="157">
        <v>62341</v>
      </c>
      <c r="E9" s="157">
        <f t="shared" si="3"/>
        <v>-227</v>
      </c>
      <c r="F9" s="157">
        <v>70193</v>
      </c>
      <c r="G9" s="157">
        <v>75326</v>
      </c>
      <c r="H9" s="157">
        <f t="shared" si="1"/>
        <v>-5133</v>
      </c>
      <c r="I9" s="157">
        <v>64863</v>
      </c>
      <c r="J9" s="157">
        <v>67826</v>
      </c>
      <c r="K9" s="157">
        <f t="shared" si="2"/>
        <v>-2963</v>
      </c>
    </row>
    <row r="10" spans="1:16" ht="15.75" x14ac:dyDescent="0.25">
      <c r="B10" s="168" t="s">
        <v>3</v>
      </c>
      <c r="C10" s="158">
        <v>1538</v>
      </c>
      <c r="D10" s="158">
        <v>1467</v>
      </c>
      <c r="E10" s="158">
        <f t="shared" si="3"/>
        <v>71</v>
      </c>
      <c r="F10" s="158">
        <v>694</v>
      </c>
      <c r="G10" s="158">
        <v>701</v>
      </c>
      <c r="H10" s="158">
        <f t="shared" si="1"/>
        <v>-7</v>
      </c>
      <c r="I10" s="158">
        <v>1590</v>
      </c>
      <c r="J10" s="158">
        <v>1544</v>
      </c>
      <c r="K10" s="158">
        <f t="shared" si="2"/>
        <v>46</v>
      </c>
    </row>
    <row r="11" spans="1:16" ht="15.75" x14ac:dyDescent="0.25">
      <c r="B11" s="167" t="s">
        <v>147</v>
      </c>
      <c r="C11" s="157">
        <v>0</v>
      </c>
      <c r="D11" s="157">
        <v>5</v>
      </c>
      <c r="E11" s="157">
        <f t="shared" si="3"/>
        <v>-5</v>
      </c>
      <c r="F11" s="157">
        <v>2</v>
      </c>
      <c r="G11" s="157">
        <v>21</v>
      </c>
      <c r="H11" s="157">
        <f t="shared" si="1"/>
        <v>-19</v>
      </c>
      <c r="I11" s="157">
        <v>1</v>
      </c>
      <c r="J11" s="157">
        <v>13</v>
      </c>
      <c r="K11" s="157">
        <f t="shared" si="2"/>
        <v>-12</v>
      </c>
    </row>
    <row r="12" spans="1:16" ht="15.75" x14ac:dyDescent="0.25">
      <c r="B12" s="168" t="s">
        <v>148</v>
      </c>
      <c r="C12" s="158">
        <v>320118</v>
      </c>
      <c r="D12" s="158">
        <v>398860</v>
      </c>
      <c r="E12" s="158">
        <f t="shared" si="3"/>
        <v>-78742</v>
      </c>
      <c r="F12" s="158">
        <v>441376</v>
      </c>
      <c r="G12" s="158">
        <v>524500</v>
      </c>
      <c r="H12" s="158">
        <f t="shared" si="1"/>
        <v>-83124</v>
      </c>
      <c r="I12" s="158">
        <v>377304</v>
      </c>
      <c r="J12" s="158">
        <v>392515</v>
      </c>
      <c r="K12" s="158">
        <f t="shared" si="2"/>
        <v>-15211</v>
      </c>
    </row>
    <row r="13" spans="1:16" ht="15.75" x14ac:dyDescent="0.25">
      <c r="B13" s="167" t="s">
        <v>169</v>
      </c>
      <c r="C13" s="157">
        <v>9</v>
      </c>
      <c r="D13" s="157">
        <v>11</v>
      </c>
      <c r="E13" s="157">
        <f t="shared" si="3"/>
        <v>-2</v>
      </c>
      <c r="F13" s="157">
        <v>6</v>
      </c>
      <c r="G13" s="157">
        <v>6</v>
      </c>
      <c r="H13" s="157">
        <f t="shared" si="1"/>
        <v>0</v>
      </c>
      <c r="I13" s="157">
        <v>10</v>
      </c>
      <c r="J13" s="157">
        <v>2</v>
      </c>
      <c r="K13" s="157">
        <f t="shared" si="2"/>
        <v>8</v>
      </c>
    </row>
    <row r="14" spans="1:16" ht="15.75" x14ac:dyDescent="0.25">
      <c r="B14" s="181" t="s">
        <v>178</v>
      </c>
      <c r="C14" s="181"/>
      <c r="D14" s="181"/>
      <c r="E14" s="181"/>
      <c r="F14" s="181"/>
      <c r="G14" s="181"/>
      <c r="H14" s="181"/>
      <c r="I14" s="181"/>
      <c r="J14" s="181"/>
      <c r="K14" s="181"/>
    </row>
    <row r="15" spans="1:16" s="2" customFormat="1" x14ac:dyDescent="0.25"/>
    <row r="16" spans="1:16" ht="35.25" customHeight="1" x14ac:dyDescent="0.25">
      <c r="B16" s="176" t="s">
        <v>175</v>
      </c>
      <c r="C16" s="176"/>
      <c r="D16" s="176"/>
      <c r="E16" s="176"/>
      <c r="F16" s="176"/>
      <c r="G16" s="176"/>
      <c r="H16" s="176"/>
      <c r="I16" s="176"/>
      <c r="J16" s="176"/>
      <c r="K16" s="176"/>
    </row>
    <row r="17" spans="2:11" ht="15.75" x14ac:dyDescent="0.25">
      <c r="B17" s="185" t="s">
        <v>8</v>
      </c>
      <c r="C17" s="177">
        <v>43191</v>
      </c>
      <c r="D17" s="177"/>
      <c r="E17" s="177"/>
      <c r="F17" s="177">
        <v>43525</v>
      </c>
      <c r="G17" s="177"/>
      <c r="H17" s="177"/>
      <c r="I17" s="177">
        <v>43556</v>
      </c>
      <c r="J17" s="177"/>
      <c r="K17" s="177"/>
    </row>
    <row r="18" spans="2:11" ht="15.75" x14ac:dyDescent="0.25">
      <c r="B18" s="185"/>
      <c r="C18" s="154" t="s">
        <v>167</v>
      </c>
      <c r="D18" s="155" t="s">
        <v>168</v>
      </c>
      <c r="E18" s="155" t="s">
        <v>136</v>
      </c>
      <c r="F18" s="154" t="s">
        <v>167</v>
      </c>
      <c r="G18" s="155" t="s">
        <v>168</v>
      </c>
      <c r="H18" s="155" t="s">
        <v>136</v>
      </c>
      <c r="I18" s="154" t="s">
        <v>167</v>
      </c>
      <c r="J18" s="155" t="s">
        <v>168</v>
      </c>
      <c r="K18" s="155" t="s">
        <v>136</v>
      </c>
    </row>
    <row r="19" spans="2:11" ht="15.75" x14ac:dyDescent="0.25">
      <c r="B19" s="165" t="s">
        <v>1</v>
      </c>
      <c r="C19" s="156">
        <f>SUM(C20:C40)</f>
        <v>999941</v>
      </c>
      <c r="D19" s="156">
        <f>SUM(D20:D40)</f>
        <v>1179433</v>
      </c>
      <c r="E19" s="156">
        <f>SUM(E20:E40)</f>
        <v>-179492</v>
      </c>
      <c r="F19" s="156">
        <f t="shared" ref="F19:K19" si="4">SUM(F20:F40)</f>
        <v>1235419</v>
      </c>
      <c r="G19" s="156">
        <f t="shared" si="4"/>
        <v>1334272</v>
      </c>
      <c r="H19" s="156">
        <f t="shared" si="4"/>
        <v>-98853</v>
      </c>
      <c r="I19" s="156">
        <f t="shared" si="4"/>
        <v>1086032</v>
      </c>
      <c r="J19" s="156">
        <f t="shared" si="4"/>
        <v>1178255</v>
      </c>
      <c r="K19" s="156">
        <f t="shared" si="4"/>
        <v>-92223</v>
      </c>
    </row>
    <row r="20" spans="2:11" ht="15.75" x14ac:dyDescent="0.25">
      <c r="B20" s="168" t="s">
        <v>54</v>
      </c>
      <c r="C20" s="158">
        <v>12901</v>
      </c>
      <c r="D20" s="158">
        <v>17231</v>
      </c>
      <c r="E20" s="158">
        <f>C20-D20</f>
        <v>-4330</v>
      </c>
      <c r="F20" s="158">
        <v>20017</v>
      </c>
      <c r="G20" s="158">
        <v>21574</v>
      </c>
      <c r="H20" s="158">
        <f t="shared" ref="H20:H40" si="5">F20-G20</f>
        <v>-1557</v>
      </c>
      <c r="I20" s="158">
        <v>15332</v>
      </c>
      <c r="J20" s="158">
        <v>18229</v>
      </c>
      <c r="K20" s="158">
        <f t="shared" ref="K20:K40" si="6">I20-J20</f>
        <v>-2897</v>
      </c>
    </row>
    <row r="21" spans="2:11" ht="15.75" x14ac:dyDescent="0.25">
      <c r="B21" s="167" t="s">
        <v>55</v>
      </c>
      <c r="C21" s="157">
        <v>151160</v>
      </c>
      <c r="D21" s="157">
        <v>193031</v>
      </c>
      <c r="E21" s="157">
        <f t="shared" ref="E21:E40" si="7">C21-D21</f>
        <v>-41871</v>
      </c>
      <c r="F21" s="157">
        <v>210069</v>
      </c>
      <c r="G21" s="157">
        <v>251286</v>
      </c>
      <c r="H21" s="157">
        <f t="shared" si="5"/>
        <v>-41217</v>
      </c>
      <c r="I21" s="157">
        <v>128693</v>
      </c>
      <c r="J21" s="157">
        <v>144528</v>
      </c>
      <c r="K21" s="157">
        <f t="shared" si="6"/>
        <v>-15835</v>
      </c>
    </row>
    <row r="22" spans="2:11" ht="15.75" x14ac:dyDescent="0.25">
      <c r="B22" s="168" t="s">
        <v>56</v>
      </c>
      <c r="C22" s="158">
        <v>10241</v>
      </c>
      <c r="D22" s="158">
        <v>9198</v>
      </c>
      <c r="E22" s="158">
        <f t="shared" si="7"/>
        <v>1043</v>
      </c>
      <c r="F22" s="158">
        <v>12635</v>
      </c>
      <c r="G22" s="158">
        <v>11899</v>
      </c>
      <c r="H22" s="158">
        <f t="shared" si="5"/>
        <v>736</v>
      </c>
      <c r="I22" s="158">
        <v>12007</v>
      </c>
      <c r="J22" s="158">
        <v>11289</v>
      </c>
      <c r="K22" s="158">
        <f t="shared" si="6"/>
        <v>718</v>
      </c>
    </row>
    <row r="23" spans="2:11" ht="15.75" x14ac:dyDescent="0.25">
      <c r="B23" s="167" t="s">
        <v>57</v>
      </c>
      <c r="C23" s="157">
        <v>22772</v>
      </c>
      <c r="D23" s="157">
        <v>22752</v>
      </c>
      <c r="E23" s="157">
        <f t="shared" si="7"/>
        <v>20</v>
      </c>
      <c r="F23" s="157">
        <v>31463</v>
      </c>
      <c r="G23" s="157">
        <v>36917</v>
      </c>
      <c r="H23" s="157">
        <f t="shared" si="5"/>
        <v>-5454</v>
      </c>
      <c r="I23" s="157">
        <v>24745</v>
      </c>
      <c r="J23" s="157">
        <v>24890</v>
      </c>
      <c r="K23" s="157">
        <f t="shared" si="6"/>
        <v>-145</v>
      </c>
    </row>
    <row r="24" spans="2:11" ht="15.75" x14ac:dyDescent="0.25">
      <c r="B24" s="168" t="s">
        <v>58</v>
      </c>
      <c r="C24" s="158">
        <v>8991</v>
      </c>
      <c r="D24" s="158">
        <v>8196</v>
      </c>
      <c r="E24" s="158">
        <f t="shared" si="7"/>
        <v>795</v>
      </c>
      <c r="F24" s="158">
        <v>11000</v>
      </c>
      <c r="G24" s="158">
        <v>10607</v>
      </c>
      <c r="H24" s="158">
        <f t="shared" si="5"/>
        <v>393</v>
      </c>
      <c r="I24" s="158">
        <v>10974</v>
      </c>
      <c r="J24" s="158">
        <v>10334</v>
      </c>
      <c r="K24" s="158">
        <f t="shared" si="6"/>
        <v>640</v>
      </c>
    </row>
    <row r="25" spans="2:11" ht="15.75" x14ac:dyDescent="0.25">
      <c r="B25" s="167" t="s">
        <v>59</v>
      </c>
      <c r="C25" s="157">
        <v>11615</v>
      </c>
      <c r="D25" s="157">
        <v>12077</v>
      </c>
      <c r="E25" s="157">
        <f t="shared" si="7"/>
        <v>-462</v>
      </c>
      <c r="F25" s="157">
        <v>11495</v>
      </c>
      <c r="G25" s="157">
        <v>11457</v>
      </c>
      <c r="H25" s="157">
        <f t="shared" si="5"/>
        <v>38</v>
      </c>
      <c r="I25" s="157">
        <v>12005</v>
      </c>
      <c r="J25" s="157">
        <v>11283</v>
      </c>
      <c r="K25" s="157">
        <f t="shared" si="6"/>
        <v>722</v>
      </c>
    </row>
    <row r="26" spans="2:11" ht="15.75" x14ac:dyDescent="0.25">
      <c r="B26" s="168" t="s">
        <v>60</v>
      </c>
      <c r="C26" s="158">
        <v>10397</v>
      </c>
      <c r="D26" s="158">
        <v>11274</v>
      </c>
      <c r="E26" s="158">
        <f t="shared" si="7"/>
        <v>-877</v>
      </c>
      <c r="F26" s="158">
        <v>11556</v>
      </c>
      <c r="G26" s="158">
        <v>12621</v>
      </c>
      <c r="H26" s="158">
        <f t="shared" si="5"/>
        <v>-1065</v>
      </c>
      <c r="I26" s="158">
        <v>12422</v>
      </c>
      <c r="J26" s="158">
        <v>13156</v>
      </c>
      <c r="K26" s="158">
        <f t="shared" si="6"/>
        <v>-734</v>
      </c>
    </row>
    <row r="27" spans="2:11" ht="15.75" x14ac:dyDescent="0.25">
      <c r="B27" s="167" t="s">
        <v>61</v>
      </c>
      <c r="C27" s="157">
        <v>29009</v>
      </c>
      <c r="D27" s="157">
        <v>31873</v>
      </c>
      <c r="E27" s="157">
        <f t="shared" si="7"/>
        <v>-2864</v>
      </c>
      <c r="F27" s="157">
        <v>39731</v>
      </c>
      <c r="G27" s="157">
        <v>43901</v>
      </c>
      <c r="H27" s="157">
        <f t="shared" si="5"/>
        <v>-4170</v>
      </c>
      <c r="I27" s="157">
        <v>30158</v>
      </c>
      <c r="J27" s="157">
        <v>32296</v>
      </c>
      <c r="K27" s="157">
        <f t="shared" si="6"/>
        <v>-2138</v>
      </c>
    </row>
    <row r="28" spans="2:11" ht="15.75" x14ac:dyDescent="0.25">
      <c r="B28" s="168" t="s">
        <v>62</v>
      </c>
      <c r="C28" s="158">
        <v>8010</v>
      </c>
      <c r="D28" s="158">
        <v>6992</v>
      </c>
      <c r="E28" s="158">
        <f t="shared" si="7"/>
        <v>1018</v>
      </c>
      <c r="F28" s="158">
        <v>8375</v>
      </c>
      <c r="G28" s="158">
        <v>8263</v>
      </c>
      <c r="H28" s="158">
        <f t="shared" si="5"/>
        <v>112</v>
      </c>
      <c r="I28" s="158">
        <v>7975</v>
      </c>
      <c r="J28" s="158">
        <v>8183</v>
      </c>
      <c r="K28" s="158">
        <f t="shared" si="6"/>
        <v>-208</v>
      </c>
    </row>
    <row r="29" spans="2:11" ht="15.75" x14ac:dyDescent="0.25">
      <c r="B29" s="167" t="s">
        <v>63</v>
      </c>
      <c r="C29" s="157">
        <v>19205</v>
      </c>
      <c r="D29" s="157">
        <v>19610</v>
      </c>
      <c r="E29" s="157">
        <f t="shared" si="7"/>
        <v>-405</v>
      </c>
      <c r="F29" s="157">
        <v>23016</v>
      </c>
      <c r="G29" s="157">
        <v>29554</v>
      </c>
      <c r="H29" s="157">
        <f t="shared" si="5"/>
        <v>-6538</v>
      </c>
      <c r="I29" s="157">
        <v>21457</v>
      </c>
      <c r="J29" s="157">
        <v>21067</v>
      </c>
      <c r="K29" s="157">
        <f t="shared" si="6"/>
        <v>390</v>
      </c>
    </row>
    <row r="30" spans="2:11" ht="15.75" x14ac:dyDescent="0.25">
      <c r="B30" s="168" t="s">
        <v>64</v>
      </c>
      <c r="C30" s="158">
        <v>11884</v>
      </c>
      <c r="D30" s="158">
        <v>14105</v>
      </c>
      <c r="E30" s="158">
        <f t="shared" si="7"/>
        <v>-2221</v>
      </c>
      <c r="F30" s="158">
        <v>15243</v>
      </c>
      <c r="G30" s="158">
        <v>18751</v>
      </c>
      <c r="H30" s="158">
        <f t="shared" si="5"/>
        <v>-3508</v>
      </c>
      <c r="I30" s="158">
        <v>14154</v>
      </c>
      <c r="J30" s="158">
        <v>15782</v>
      </c>
      <c r="K30" s="158">
        <f t="shared" si="6"/>
        <v>-1628</v>
      </c>
    </row>
    <row r="31" spans="2:11" ht="15.75" x14ac:dyDescent="0.25">
      <c r="B31" s="167" t="s">
        <v>65</v>
      </c>
      <c r="C31" s="157">
        <v>4291</v>
      </c>
      <c r="D31" s="157">
        <v>4171</v>
      </c>
      <c r="E31" s="157">
        <f t="shared" si="7"/>
        <v>120</v>
      </c>
      <c r="F31" s="157">
        <v>5574</v>
      </c>
      <c r="G31" s="157">
        <v>6130</v>
      </c>
      <c r="H31" s="157">
        <f t="shared" si="5"/>
        <v>-556</v>
      </c>
      <c r="I31" s="157">
        <v>4079</v>
      </c>
      <c r="J31" s="157">
        <v>3950</v>
      </c>
      <c r="K31" s="157">
        <f t="shared" si="6"/>
        <v>129</v>
      </c>
    </row>
    <row r="32" spans="2:11" ht="15.75" x14ac:dyDescent="0.25">
      <c r="B32" s="168" t="s">
        <v>66</v>
      </c>
      <c r="C32" s="158">
        <v>6169</v>
      </c>
      <c r="D32" s="158">
        <v>6649</v>
      </c>
      <c r="E32" s="158">
        <f t="shared" si="7"/>
        <v>-480</v>
      </c>
      <c r="F32" s="158">
        <v>7153</v>
      </c>
      <c r="G32" s="158">
        <v>7430</v>
      </c>
      <c r="H32" s="158">
        <f t="shared" si="5"/>
        <v>-277</v>
      </c>
      <c r="I32" s="158">
        <v>7731</v>
      </c>
      <c r="J32" s="158">
        <v>7612</v>
      </c>
      <c r="K32" s="158">
        <f t="shared" si="6"/>
        <v>119</v>
      </c>
    </row>
    <row r="33" spans="2:11" ht="15.75" x14ac:dyDescent="0.25">
      <c r="B33" s="167" t="s">
        <v>67</v>
      </c>
      <c r="C33" s="157">
        <v>16297</v>
      </c>
      <c r="D33" s="157">
        <v>22586</v>
      </c>
      <c r="E33" s="157">
        <f t="shared" si="7"/>
        <v>-6289</v>
      </c>
      <c r="F33" s="157">
        <v>17397</v>
      </c>
      <c r="G33" s="157">
        <v>20345</v>
      </c>
      <c r="H33" s="157">
        <f t="shared" si="5"/>
        <v>-2948</v>
      </c>
      <c r="I33" s="157">
        <v>26975</v>
      </c>
      <c r="J33" s="157">
        <v>26406</v>
      </c>
      <c r="K33" s="157">
        <f t="shared" si="6"/>
        <v>569</v>
      </c>
    </row>
    <row r="34" spans="2:11" ht="15.75" x14ac:dyDescent="0.25">
      <c r="B34" s="168" t="s">
        <v>68</v>
      </c>
      <c r="C34" s="158">
        <v>4653</v>
      </c>
      <c r="D34" s="158">
        <v>4333</v>
      </c>
      <c r="E34" s="158">
        <f t="shared" si="7"/>
        <v>320</v>
      </c>
      <c r="F34" s="158">
        <v>5237</v>
      </c>
      <c r="G34" s="158">
        <v>6124</v>
      </c>
      <c r="H34" s="158">
        <f t="shared" si="5"/>
        <v>-887</v>
      </c>
      <c r="I34" s="158">
        <v>5124</v>
      </c>
      <c r="J34" s="158">
        <v>4922</v>
      </c>
      <c r="K34" s="158">
        <f t="shared" si="6"/>
        <v>202</v>
      </c>
    </row>
    <row r="35" spans="2:11" ht="15.75" x14ac:dyDescent="0.25">
      <c r="B35" s="167" t="s">
        <v>69</v>
      </c>
      <c r="C35" s="157">
        <v>10372</v>
      </c>
      <c r="D35" s="157">
        <v>11146</v>
      </c>
      <c r="E35" s="157">
        <f t="shared" si="7"/>
        <v>-774</v>
      </c>
      <c r="F35" s="157">
        <v>12060</v>
      </c>
      <c r="G35" s="157">
        <v>13026</v>
      </c>
      <c r="H35" s="157">
        <f t="shared" si="5"/>
        <v>-966</v>
      </c>
      <c r="I35" s="157">
        <v>12073</v>
      </c>
      <c r="J35" s="157">
        <v>12024</v>
      </c>
      <c r="K35" s="157">
        <f t="shared" si="6"/>
        <v>49</v>
      </c>
    </row>
    <row r="36" spans="2:11" ht="15.75" x14ac:dyDescent="0.25">
      <c r="B36" s="168" t="s">
        <v>70</v>
      </c>
      <c r="C36" s="158">
        <v>13678</v>
      </c>
      <c r="D36" s="158">
        <v>17904</v>
      </c>
      <c r="E36" s="158">
        <f t="shared" si="7"/>
        <v>-4226</v>
      </c>
      <c r="F36" s="158">
        <v>15595</v>
      </c>
      <c r="G36" s="158">
        <v>17569</v>
      </c>
      <c r="H36" s="158">
        <f t="shared" si="5"/>
        <v>-1974</v>
      </c>
      <c r="I36" s="158">
        <v>17244</v>
      </c>
      <c r="J36" s="158">
        <v>18592</v>
      </c>
      <c r="K36" s="158">
        <f t="shared" si="6"/>
        <v>-1348</v>
      </c>
    </row>
    <row r="37" spans="2:11" ht="15.75" x14ac:dyDescent="0.25">
      <c r="B37" s="167" t="s">
        <v>71</v>
      </c>
      <c r="C37" s="157">
        <v>9289</v>
      </c>
      <c r="D37" s="157">
        <v>11445</v>
      </c>
      <c r="E37" s="157">
        <f t="shared" si="7"/>
        <v>-2156</v>
      </c>
      <c r="F37" s="157">
        <v>14758</v>
      </c>
      <c r="G37" s="157">
        <v>16627</v>
      </c>
      <c r="H37" s="157">
        <f t="shared" si="5"/>
        <v>-1869</v>
      </c>
      <c r="I37" s="157">
        <v>12829</v>
      </c>
      <c r="J37" s="157">
        <v>13752</v>
      </c>
      <c r="K37" s="157">
        <f t="shared" si="6"/>
        <v>-923</v>
      </c>
    </row>
    <row r="38" spans="2:11" ht="15.75" x14ac:dyDescent="0.25">
      <c r="B38" s="168" t="s">
        <v>72</v>
      </c>
      <c r="C38" s="158">
        <v>17787</v>
      </c>
      <c r="D38" s="158">
        <v>33293</v>
      </c>
      <c r="E38" s="158">
        <f t="shared" si="7"/>
        <v>-15506</v>
      </c>
      <c r="F38" s="158">
        <v>25783</v>
      </c>
      <c r="G38" s="158">
        <v>29665</v>
      </c>
      <c r="H38" s="158">
        <f t="shared" si="5"/>
        <v>-3882</v>
      </c>
      <c r="I38" s="158">
        <v>60357</v>
      </c>
      <c r="J38" s="158">
        <v>58382</v>
      </c>
      <c r="K38" s="158">
        <f t="shared" si="6"/>
        <v>1975</v>
      </c>
    </row>
    <row r="39" spans="2:11" ht="15.75" x14ac:dyDescent="0.25">
      <c r="B39" s="167" t="s">
        <v>73</v>
      </c>
      <c r="C39" s="157">
        <v>18154</v>
      </c>
      <c r="D39" s="157">
        <v>12591</v>
      </c>
      <c r="E39" s="157">
        <f t="shared" si="7"/>
        <v>5563</v>
      </c>
      <c r="F39" s="157">
        <v>13235</v>
      </c>
      <c r="G39" s="157">
        <v>8665</v>
      </c>
      <c r="H39" s="157">
        <f t="shared" si="5"/>
        <v>4570</v>
      </c>
      <c r="I39" s="157">
        <v>17011</v>
      </c>
      <c r="J39" s="157">
        <v>7447</v>
      </c>
      <c r="K39" s="157">
        <f t="shared" si="6"/>
        <v>9564</v>
      </c>
    </row>
    <row r="40" spans="2:11" ht="15.75" x14ac:dyDescent="0.25">
      <c r="B40" s="168" t="s">
        <v>74</v>
      </c>
      <c r="C40" s="158">
        <v>603066</v>
      </c>
      <c r="D40" s="158">
        <v>708976</v>
      </c>
      <c r="E40" s="158">
        <f t="shared" si="7"/>
        <v>-105910</v>
      </c>
      <c r="F40" s="158">
        <v>724027</v>
      </c>
      <c r="G40" s="158">
        <v>751861</v>
      </c>
      <c r="H40" s="158">
        <f t="shared" si="5"/>
        <v>-27834</v>
      </c>
      <c r="I40" s="158">
        <v>632687</v>
      </c>
      <c r="J40" s="158">
        <v>714131</v>
      </c>
      <c r="K40" s="158">
        <f t="shared" si="6"/>
        <v>-81444</v>
      </c>
    </row>
    <row r="41" spans="2:11" ht="15.75" x14ac:dyDescent="0.25">
      <c r="B41" s="181" t="s">
        <v>178</v>
      </c>
      <c r="C41" s="181"/>
      <c r="D41" s="181"/>
      <c r="E41" s="181"/>
      <c r="F41" s="181"/>
      <c r="G41" s="181"/>
      <c r="H41" s="181"/>
      <c r="I41" s="181"/>
      <c r="J41" s="181"/>
      <c r="K41" s="181"/>
    </row>
    <row r="42" spans="2:11" s="2" customFormat="1" x14ac:dyDescent="0.25"/>
    <row r="43" spans="2:11" ht="46.5" customHeight="1" x14ac:dyDescent="0.25">
      <c r="B43" s="176" t="s">
        <v>176</v>
      </c>
      <c r="C43" s="176"/>
      <c r="D43" s="176"/>
      <c r="E43" s="176"/>
      <c r="F43" s="176"/>
      <c r="G43" s="176"/>
      <c r="H43" s="176"/>
      <c r="I43" s="176"/>
      <c r="J43" s="176"/>
      <c r="K43" s="176"/>
    </row>
    <row r="44" spans="2:11" ht="18.75" x14ac:dyDescent="0.25">
      <c r="B44" s="170" t="s">
        <v>165</v>
      </c>
      <c r="C44" s="137">
        <v>43191</v>
      </c>
      <c r="D44" s="137"/>
      <c r="E44" s="137"/>
      <c r="F44" s="137">
        <v>43525</v>
      </c>
      <c r="G44" s="137"/>
      <c r="H44" s="137"/>
      <c r="I44" s="137">
        <v>43556</v>
      </c>
      <c r="J44" s="137"/>
      <c r="K44" s="137"/>
    </row>
    <row r="45" spans="2:11" ht="18.75" x14ac:dyDescent="0.3">
      <c r="B45" s="171"/>
      <c r="C45" s="159" t="s">
        <v>167</v>
      </c>
      <c r="D45" s="160" t="s">
        <v>168</v>
      </c>
      <c r="E45" s="160" t="s">
        <v>136</v>
      </c>
      <c r="F45" s="159" t="s">
        <v>167</v>
      </c>
      <c r="G45" s="160" t="s">
        <v>168</v>
      </c>
      <c r="H45" s="160" t="s">
        <v>136</v>
      </c>
      <c r="I45" s="159" t="s">
        <v>167</v>
      </c>
      <c r="J45" s="160" t="s">
        <v>168</v>
      </c>
      <c r="K45" s="160" t="s">
        <v>136</v>
      </c>
    </row>
    <row r="46" spans="2:11" ht="18.75" x14ac:dyDescent="0.3">
      <c r="B46" s="172" t="s">
        <v>81</v>
      </c>
      <c r="C46" s="140">
        <f>C48+C49+C50+C51+C52+C53+C54+C56+C57+C58+C59+C60+C61+C62+C63+C64+C66+C67+C68+C69+C71+C72+C73+C75+C76+C77+C78</f>
        <v>999941</v>
      </c>
      <c r="D46" s="140">
        <f>D48+D49+D50+D51+D52+D53+D54+D56+D57+D58+D59+D60+D61+D62+D63+D64+D66+D67+D68+D69+D71+D72+D73+D75+D76+D77+D78</f>
        <v>1179433</v>
      </c>
      <c r="E46" s="140">
        <f t="shared" ref="E46:K46" si="8">E48+E49+E50+E51+E52+E53+E54+E56+E57+E58+E59+E60+E61+E62+E63+E64+E66+E67+E68+E69+E71+E72+E73+E75+E76+E77+E78</f>
        <v>-179492</v>
      </c>
      <c r="F46" s="140">
        <f t="shared" si="8"/>
        <v>1235419</v>
      </c>
      <c r="G46" s="140">
        <f t="shared" si="8"/>
        <v>1334272</v>
      </c>
      <c r="H46" s="140">
        <f t="shared" si="8"/>
        <v>-98853</v>
      </c>
      <c r="I46" s="140">
        <f t="shared" si="8"/>
        <v>1086032</v>
      </c>
      <c r="J46" s="140">
        <f t="shared" si="8"/>
        <v>1178255</v>
      </c>
      <c r="K46" s="140">
        <f t="shared" si="8"/>
        <v>-92223</v>
      </c>
    </row>
    <row r="47" spans="2:11" ht="18.75" x14ac:dyDescent="0.3">
      <c r="B47" s="139" t="s">
        <v>17</v>
      </c>
      <c r="C47" s="161">
        <v>39064</v>
      </c>
      <c r="D47" s="161">
        <v>30871</v>
      </c>
      <c r="E47" s="161">
        <v>8193</v>
      </c>
      <c r="F47" s="161">
        <v>36058</v>
      </c>
      <c r="G47" s="161">
        <v>29491</v>
      </c>
      <c r="H47" s="161">
        <v>6567</v>
      </c>
      <c r="I47" s="161">
        <v>38174</v>
      </c>
      <c r="J47" s="161">
        <v>25942</v>
      </c>
      <c r="K47" s="161">
        <v>12232</v>
      </c>
    </row>
    <row r="48" spans="2:11" ht="18.75" x14ac:dyDescent="0.3">
      <c r="B48" s="173" t="s">
        <v>18</v>
      </c>
      <c r="C48" s="162">
        <v>430</v>
      </c>
      <c r="D48" s="162">
        <v>758</v>
      </c>
      <c r="E48" s="162">
        <f>C48-D48</f>
        <v>-328</v>
      </c>
      <c r="F48" s="162">
        <v>504</v>
      </c>
      <c r="G48" s="162">
        <v>717</v>
      </c>
      <c r="H48" s="162">
        <f>F48-G48</f>
        <v>-213</v>
      </c>
      <c r="I48" s="162">
        <v>605</v>
      </c>
      <c r="J48" s="162">
        <v>765</v>
      </c>
      <c r="K48" s="162">
        <f>I48-J48</f>
        <v>-160</v>
      </c>
    </row>
    <row r="49" spans="2:11" ht="18.75" x14ac:dyDescent="0.3">
      <c r="B49" s="174" t="s">
        <v>19</v>
      </c>
      <c r="C49" s="163">
        <v>3461</v>
      </c>
      <c r="D49" s="163">
        <v>3638</v>
      </c>
      <c r="E49" s="163">
        <f t="shared" ref="E49:E78" si="9">C49-D49</f>
        <v>-177</v>
      </c>
      <c r="F49" s="163">
        <v>4313</v>
      </c>
      <c r="G49" s="163">
        <v>4804</v>
      </c>
      <c r="H49" s="163">
        <f t="shared" ref="H49:H78" si="10">F49-G49</f>
        <v>-491</v>
      </c>
      <c r="I49" s="163">
        <v>3784</v>
      </c>
      <c r="J49" s="163">
        <v>4313</v>
      </c>
      <c r="K49" s="163">
        <f t="shared" ref="K49:K78" si="11">I49-J49</f>
        <v>-529</v>
      </c>
    </row>
    <row r="50" spans="2:11" ht="18.75" x14ac:dyDescent="0.3">
      <c r="B50" s="173" t="s">
        <v>20</v>
      </c>
      <c r="C50" s="162">
        <v>6884</v>
      </c>
      <c r="D50" s="162">
        <v>7351</v>
      </c>
      <c r="E50" s="162">
        <f t="shared" si="9"/>
        <v>-467</v>
      </c>
      <c r="F50" s="162">
        <v>7700</v>
      </c>
      <c r="G50" s="162">
        <v>7356</v>
      </c>
      <c r="H50" s="162">
        <f t="shared" si="10"/>
        <v>344</v>
      </c>
      <c r="I50" s="162">
        <v>6055</v>
      </c>
      <c r="J50" s="162">
        <v>6350</v>
      </c>
      <c r="K50" s="162">
        <f t="shared" si="11"/>
        <v>-295</v>
      </c>
    </row>
    <row r="51" spans="2:11" ht="18.75" x14ac:dyDescent="0.3">
      <c r="B51" s="174" t="s">
        <v>21</v>
      </c>
      <c r="C51" s="163">
        <v>17496</v>
      </c>
      <c r="D51" s="163">
        <v>6583</v>
      </c>
      <c r="E51" s="163">
        <f t="shared" si="9"/>
        <v>10913</v>
      </c>
      <c r="F51" s="163">
        <v>12173</v>
      </c>
      <c r="G51" s="163">
        <v>2632</v>
      </c>
      <c r="H51" s="163">
        <f t="shared" si="10"/>
        <v>9541</v>
      </c>
      <c r="I51" s="163">
        <v>17520</v>
      </c>
      <c r="J51" s="163">
        <v>3667</v>
      </c>
      <c r="K51" s="163">
        <f t="shared" si="11"/>
        <v>13853</v>
      </c>
    </row>
    <row r="52" spans="2:11" ht="18.75" x14ac:dyDescent="0.3">
      <c r="B52" s="173" t="s">
        <v>22</v>
      </c>
      <c r="C52" s="162">
        <v>8203</v>
      </c>
      <c r="D52" s="162">
        <v>10399</v>
      </c>
      <c r="E52" s="162">
        <f t="shared" si="9"/>
        <v>-2196</v>
      </c>
      <c r="F52" s="162">
        <v>8478</v>
      </c>
      <c r="G52" s="162">
        <v>11822</v>
      </c>
      <c r="H52" s="162">
        <f t="shared" si="10"/>
        <v>-3344</v>
      </c>
      <c r="I52" s="162">
        <v>7414</v>
      </c>
      <c r="J52" s="162">
        <v>9048</v>
      </c>
      <c r="K52" s="162">
        <f t="shared" si="11"/>
        <v>-1634</v>
      </c>
    </row>
    <row r="53" spans="2:11" ht="18.75" x14ac:dyDescent="0.3">
      <c r="B53" s="174" t="s">
        <v>23</v>
      </c>
      <c r="C53" s="163">
        <v>2590</v>
      </c>
      <c r="D53" s="163">
        <v>2142</v>
      </c>
      <c r="E53" s="163">
        <f t="shared" si="9"/>
        <v>448</v>
      </c>
      <c r="F53" s="163">
        <v>2890</v>
      </c>
      <c r="G53" s="163">
        <v>2160</v>
      </c>
      <c r="H53" s="163">
        <f t="shared" si="10"/>
        <v>730</v>
      </c>
      <c r="I53" s="163">
        <v>2796</v>
      </c>
      <c r="J53" s="163">
        <v>1799</v>
      </c>
      <c r="K53" s="163">
        <f t="shared" si="11"/>
        <v>997</v>
      </c>
    </row>
    <row r="54" spans="2:11" ht="18.75" x14ac:dyDescent="0.3">
      <c r="B54" s="173" t="s">
        <v>24</v>
      </c>
      <c r="C54" s="162">
        <v>0</v>
      </c>
      <c r="D54" s="162">
        <v>0</v>
      </c>
      <c r="E54" s="162">
        <f t="shared" si="9"/>
        <v>0</v>
      </c>
      <c r="F54" s="162">
        <v>0</v>
      </c>
      <c r="G54" s="162">
        <v>0</v>
      </c>
      <c r="H54" s="162">
        <f t="shared" si="10"/>
        <v>0</v>
      </c>
      <c r="I54" s="162">
        <v>0</v>
      </c>
      <c r="J54" s="162">
        <v>0</v>
      </c>
      <c r="K54" s="162">
        <f t="shared" si="11"/>
        <v>0</v>
      </c>
    </row>
    <row r="55" spans="2:11" ht="18.75" x14ac:dyDescent="0.3">
      <c r="B55" s="139" t="s">
        <v>25</v>
      </c>
      <c r="C55" s="161">
        <v>54932</v>
      </c>
      <c r="D55" s="161">
        <v>72304</v>
      </c>
      <c r="E55" s="161">
        <v>-17372</v>
      </c>
      <c r="F55" s="161">
        <v>70967</v>
      </c>
      <c r="G55" s="161">
        <v>94424</v>
      </c>
      <c r="H55" s="161">
        <v>-23457</v>
      </c>
      <c r="I55" s="161">
        <v>66009</v>
      </c>
      <c r="J55" s="161">
        <v>87963</v>
      </c>
      <c r="K55" s="161">
        <v>-21954</v>
      </c>
    </row>
    <row r="56" spans="2:11" ht="18.75" x14ac:dyDescent="0.3">
      <c r="B56" s="173" t="s">
        <v>26</v>
      </c>
      <c r="C56" s="162">
        <v>439</v>
      </c>
      <c r="D56" s="162">
        <v>245</v>
      </c>
      <c r="E56" s="162">
        <f t="shared" si="9"/>
        <v>194</v>
      </c>
      <c r="F56" s="162">
        <v>664</v>
      </c>
      <c r="G56" s="162">
        <v>213</v>
      </c>
      <c r="H56" s="162">
        <f t="shared" si="10"/>
        <v>451</v>
      </c>
      <c r="I56" s="162">
        <v>606</v>
      </c>
      <c r="J56" s="162">
        <v>96</v>
      </c>
      <c r="K56" s="162">
        <f t="shared" si="11"/>
        <v>510</v>
      </c>
    </row>
    <row r="57" spans="2:11" ht="18.75" x14ac:dyDescent="0.3">
      <c r="B57" s="174" t="s">
        <v>27</v>
      </c>
      <c r="C57" s="163">
        <v>0</v>
      </c>
      <c r="D57" s="163">
        <v>0</v>
      </c>
      <c r="E57" s="163">
        <f t="shared" si="9"/>
        <v>0</v>
      </c>
      <c r="F57" s="163">
        <v>0</v>
      </c>
      <c r="G57" s="163">
        <v>0</v>
      </c>
      <c r="H57" s="163">
        <f t="shared" si="10"/>
        <v>0</v>
      </c>
      <c r="I57" s="163">
        <v>0</v>
      </c>
      <c r="J57" s="163">
        <v>0</v>
      </c>
      <c r="K57" s="163">
        <f t="shared" si="11"/>
        <v>0</v>
      </c>
    </row>
    <row r="58" spans="2:11" ht="18.75" x14ac:dyDescent="0.3">
      <c r="B58" s="173" t="s">
        <v>28</v>
      </c>
      <c r="C58" s="162">
        <v>10129</v>
      </c>
      <c r="D58" s="162">
        <v>12313</v>
      </c>
      <c r="E58" s="162">
        <f t="shared" si="9"/>
        <v>-2184</v>
      </c>
      <c r="F58" s="162">
        <v>21947</v>
      </c>
      <c r="G58" s="162">
        <v>24525</v>
      </c>
      <c r="H58" s="162">
        <f t="shared" si="10"/>
        <v>-2578</v>
      </c>
      <c r="I58" s="162">
        <v>19099</v>
      </c>
      <c r="J58" s="162">
        <v>23260</v>
      </c>
      <c r="K58" s="162">
        <f t="shared" si="11"/>
        <v>-4161</v>
      </c>
    </row>
    <row r="59" spans="2:11" ht="18.75" x14ac:dyDescent="0.3">
      <c r="B59" s="174" t="s">
        <v>29</v>
      </c>
      <c r="C59" s="163">
        <v>3186</v>
      </c>
      <c r="D59" s="163">
        <v>4123</v>
      </c>
      <c r="E59" s="163">
        <f t="shared" si="9"/>
        <v>-937</v>
      </c>
      <c r="F59" s="163">
        <v>3926</v>
      </c>
      <c r="G59" s="163">
        <v>5099</v>
      </c>
      <c r="H59" s="163">
        <f t="shared" si="10"/>
        <v>-1173</v>
      </c>
      <c r="I59" s="163">
        <v>4257</v>
      </c>
      <c r="J59" s="163">
        <v>4960</v>
      </c>
      <c r="K59" s="163">
        <f t="shared" si="11"/>
        <v>-703</v>
      </c>
    </row>
    <row r="60" spans="2:11" ht="18.75" x14ac:dyDescent="0.3">
      <c r="B60" s="173" t="s">
        <v>30</v>
      </c>
      <c r="C60" s="162">
        <v>159</v>
      </c>
      <c r="D60" s="162">
        <v>217</v>
      </c>
      <c r="E60" s="162">
        <f t="shared" si="9"/>
        <v>-58</v>
      </c>
      <c r="F60" s="162">
        <v>166</v>
      </c>
      <c r="G60" s="162">
        <v>160</v>
      </c>
      <c r="H60" s="162">
        <f t="shared" si="10"/>
        <v>6</v>
      </c>
      <c r="I60" s="162">
        <v>134</v>
      </c>
      <c r="J60" s="162">
        <v>123</v>
      </c>
      <c r="K60" s="162">
        <f t="shared" si="11"/>
        <v>11</v>
      </c>
    </row>
    <row r="61" spans="2:11" ht="18.75" x14ac:dyDescent="0.3">
      <c r="B61" s="174" t="s">
        <v>31</v>
      </c>
      <c r="C61" s="163">
        <v>21398</v>
      </c>
      <c r="D61" s="163">
        <v>27652</v>
      </c>
      <c r="E61" s="163">
        <f t="shared" si="9"/>
        <v>-6254</v>
      </c>
      <c r="F61" s="163">
        <v>22283</v>
      </c>
      <c r="G61" s="163">
        <v>27638</v>
      </c>
      <c r="H61" s="163">
        <f t="shared" si="10"/>
        <v>-5355</v>
      </c>
      <c r="I61" s="163">
        <v>22746</v>
      </c>
      <c r="J61" s="163">
        <v>29896</v>
      </c>
      <c r="K61" s="163">
        <f t="shared" si="11"/>
        <v>-7150</v>
      </c>
    </row>
    <row r="62" spans="2:11" ht="18.75" x14ac:dyDescent="0.3">
      <c r="B62" s="173" t="s">
        <v>32</v>
      </c>
      <c r="C62" s="162">
        <v>1286</v>
      </c>
      <c r="D62" s="162">
        <v>1033</v>
      </c>
      <c r="E62" s="162">
        <f t="shared" si="9"/>
        <v>253</v>
      </c>
      <c r="F62" s="162">
        <v>679</v>
      </c>
      <c r="G62" s="162">
        <v>4646</v>
      </c>
      <c r="H62" s="162">
        <f t="shared" si="10"/>
        <v>-3967</v>
      </c>
      <c r="I62" s="162">
        <v>684</v>
      </c>
      <c r="J62" s="162">
        <v>712</v>
      </c>
      <c r="K62" s="162">
        <f t="shared" si="11"/>
        <v>-28</v>
      </c>
    </row>
    <row r="63" spans="2:11" ht="18.75" x14ac:dyDescent="0.3">
      <c r="B63" s="174" t="s">
        <v>33</v>
      </c>
      <c r="C63" s="163">
        <v>114</v>
      </c>
      <c r="D63" s="163">
        <v>29</v>
      </c>
      <c r="E63" s="163">
        <f t="shared" si="9"/>
        <v>85</v>
      </c>
      <c r="F63" s="163">
        <v>53</v>
      </c>
      <c r="G63" s="163">
        <v>22</v>
      </c>
      <c r="H63" s="163">
        <f t="shared" si="10"/>
        <v>31</v>
      </c>
      <c r="I63" s="163">
        <v>58</v>
      </c>
      <c r="J63" s="163">
        <v>0</v>
      </c>
      <c r="K63" s="163">
        <f t="shared" si="11"/>
        <v>58</v>
      </c>
    </row>
    <row r="64" spans="2:11" ht="18.75" x14ac:dyDescent="0.3">
      <c r="B64" s="173" t="s">
        <v>34</v>
      </c>
      <c r="C64" s="162">
        <v>18221</v>
      </c>
      <c r="D64" s="162">
        <v>26692</v>
      </c>
      <c r="E64" s="162">
        <f t="shared" si="9"/>
        <v>-8471</v>
      </c>
      <c r="F64" s="162">
        <v>21249</v>
      </c>
      <c r="G64" s="162">
        <v>32121</v>
      </c>
      <c r="H64" s="162">
        <f t="shared" si="10"/>
        <v>-10872</v>
      </c>
      <c r="I64" s="162">
        <v>18425</v>
      </c>
      <c r="J64" s="162">
        <v>28916</v>
      </c>
      <c r="K64" s="162">
        <f t="shared" si="11"/>
        <v>-10491</v>
      </c>
    </row>
    <row r="65" spans="2:11" ht="18.75" x14ac:dyDescent="0.3">
      <c r="B65" s="139" t="s">
        <v>35</v>
      </c>
      <c r="C65" s="161">
        <v>736478</v>
      </c>
      <c r="D65" s="161">
        <v>845464</v>
      </c>
      <c r="E65" s="161">
        <v>-108986</v>
      </c>
      <c r="F65" s="161">
        <v>902211</v>
      </c>
      <c r="G65" s="161">
        <v>933186</v>
      </c>
      <c r="H65" s="161">
        <v>-30975</v>
      </c>
      <c r="I65" s="161">
        <v>764949</v>
      </c>
      <c r="J65" s="161">
        <v>834370</v>
      </c>
      <c r="K65" s="161">
        <v>-69421</v>
      </c>
    </row>
    <row r="66" spans="2:11" ht="18.75" x14ac:dyDescent="0.3">
      <c r="B66" s="173" t="s">
        <v>36</v>
      </c>
      <c r="C66" s="162">
        <v>24370</v>
      </c>
      <c r="D66" s="162">
        <v>29327</v>
      </c>
      <c r="E66" s="162">
        <f t="shared" si="9"/>
        <v>-4957</v>
      </c>
      <c r="F66" s="162">
        <v>16635</v>
      </c>
      <c r="G66" s="162">
        <v>19244</v>
      </c>
      <c r="H66" s="162">
        <f t="shared" si="10"/>
        <v>-2609</v>
      </c>
      <c r="I66" s="162">
        <v>18460</v>
      </c>
      <c r="J66" s="162">
        <v>21307</v>
      </c>
      <c r="K66" s="162">
        <f t="shared" si="11"/>
        <v>-2847</v>
      </c>
    </row>
    <row r="67" spans="2:11" ht="18.75" x14ac:dyDescent="0.3">
      <c r="B67" s="174" t="s">
        <v>37</v>
      </c>
      <c r="C67" s="163">
        <v>522</v>
      </c>
      <c r="D67" s="163">
        <v>696</v>
      </c>
      <c r="E67" s="163">
        <f t="shared" si="9"/>
        <v>-174</v>
      </c>
      <c r="F67" s="163">
        <v>606</v>
      </c>
      <c r="G67" s="163">
        <v>671</v>
      </c>
      <c r="H67" s="163">
        <f t="shared" si="10"/>
        <v>-65</v>
      </c>
      <c r="I67" s="163">
        <v>546</v>
      </c>
      <c r="J67" s="163">
        <v>645</v>
      </c>
      <c r="K67" s="163">
        <f t="shared" si="11"/>
        <v>-99</v>
      </c>
    </row>
    <row r="68" spans="2:11" ht="18.75" x14ac:dyDescent="0.3">
      <c r="B68" s="173" t="s">
        <v>38</v>
      </c>
      <c r="C68" s="162">
        <v>172628</v>
      </c>
      <c r="D68" s="162">
        <v>202217</v>
      </c>
      <c r="E68" s="162">
        <f t="shared" si="9"/>
        <v>-29589</v>
      </c>
      <c r="F68" s="162">
        <v>232191</v>
      </c>
      <c r="G68" s="162">
        <v>233791</v>
      </c>
      <c r="H68" s="162">
        <f t="shared" si="10"/>
        <v>-1600</v>
      </c>
      <c r="I68" s="162">
        <v>168947</v>
      </c>
      <c r="J68" s="162">
        <v>185025</v>
      </c>
      <c r="K68" s="162">
        <f t="shared" si="11"/>
        <v>-16078</v>
      </c>
    </row>
    <row r="69" spans="2:11" ht="18.75" x14ac:dyDescent="0.3">
      <c r="B69" s="174" t="s">
        <v>39</v>
      </c>
      <c r="C69" s="163">
        <v>538958</v>
      </c>
      <c r="D69" s="163">
        <v>613224</v>
      </c>
      <c r="E69" s="163">
        <f t="shared" si="9"/>
        <v>-74266</v>
      </c>
      <c r="F69" s="163">
        <v>652779</v>
      </c>
      <c r="G69" s="163">
        <v>679480</v>
      </c>
      <c r="H69" s="163">
        <f t="shared" si="10"/>
        <v>-26701</v>
      </c>
      <c r="I69" s="163">
        <v>576996</v>
      </c>
      <c r="J69" s="163">
        <v>627393</v>
      </c>
      <c r="K69" s="163">
        <f t="shared" si="11"/>
        <v>-50397</v>
      </c>
    </row>
    <row r="70" spans="2:11" ht="18.75" x14ac:dyDescent="0.3">
      <c r="B70" s="175" t="s">
        <v>40</v>
      </c>
      <c r="C70" s="164">
        <v>141510</v>
      </c>
      <c r="D70" s="164">
        <v>200629</v>
      </c>
      <c r="E70" s="164">
        <v>-59119</v>
      </c>
      <c r="F70" s="164">
        <v>185376</v>
      </c>
      <c r="G70" s="164">
        <v>237716</v>
      </c>
      <c r="H70" s="164">
        <v>-52340</v>
      </c>
      <c r="I70" s="164">
        <v>178167</v>
      </c>
      <c r="J70" s="164">
        <v>188904</v>
      </c>
      <c r="K70" s="164">
        <v>-10737</v>
      </c>
    </row>
    <row r="71" spans="2:11" ht="18.75" x14ac:dyDescent="0.3">
      <c r="B71" s="174" t="s">
        <v>41</v>
      </c>
      <c r="C71" s="163">
        <v>77049</v>
      </c>
      <c r="D71" s="163">
        <v>90165</v>
      </c>
      <c r="E71" s="163">
        <f t="shared" si="9"/>
        <v>-13116</v>
      </c>
      <c r="F71" s="163">
        <v>72947</v>
      </c>
      <c r="G71" s="163">
        <v>79759</v>
      </c>
      <c r="H71" s="163">
        <f t="shared" si="10"/>
        <v>-6812</v>
      </c>
      <c r="I71" s="163">
        <v>78979</v>
      </c>
      <c r="J71" s="163">
        <v>77588</v>
      </c>
      <c r="K71" s="163">
        <f t="shared" si="11"/>
        <v>1391</v>
      </c>
    </row>
    <row r="72" spans="2:11" ht="18.75" x14ac:dyDescent="0.3">
      <c r="B72" s="173" t="s">
        <v>42</v>
      </c>
      <c r="C72" s="162">
        <v>10886</v>
      </c>
      <c r="D72" s="162">
        <v>18499</v>
      </c>
      <c r="E72" s="162">
        <f t="shared" si="9"/>
        <v>-7613</v>
      </c>
      <c r="F72" s="162">
        <v>22482</v>
      </c>
      <c r="G72" s="162">
        <v>31086</v>
      </c>
      <c r="H72" s="162">
        <f t="shared" si="10"/>
        <v>-8604</v>
      </c>
      <c r="I72" s="162">
        <v>12649</v>
      </c>
      <c r="J72" s="162">
        <v>14885</v>
      </c>
      <c r="K72" s="162">
        <f t="shared" si="11"/>
        <v>-2236</v>
      </c>
    </row>
    <row r="73" spans="2:11" ht="18.75" x14ac:dyDescent="0.3">
      <c r="B73" s="174" t="s">
        <v>43</v>
      </c>
      <c r="C73" s="163">
        <v>53575</v>
      </c>
      <c r="D73" s="163">
        <v>91965</v>
      </c>
      <c r="E73" s="163">
        <f t="shared" si="9"/>
        <v>-38390</v>
      </c>
      <c r="F73" s="163">
        <v>89947</v>
      </c>
      <c r="G73" s="163">
        <v>126871</v>
      </c>
      <c r="H73" s="163">
        <f t="shared" si="10"/>
        <v>-36924</v>
      </c>
      <c r="I73" s="163">
        <v>86539</v>
      </c>
      <c r="J73" s="163">
        <v>96431</v>
      </c>
      <c r="K73" s="163">
        <f t="shared" si="11"/>
        <v>-9892</v>
      </c>
    </row>
    <row r="74" spans="2:11" ht="18.75" x14ac:dyDescent="0.3">
      <c r="B74" s="175" t="s">
        <v>44</v>
      </c>
      <c r="C74" s="164">
        <v>27957</v>
      </c>
      <c r="D74" s="164">
        <v>30165</v>
      </c>
      <c r="E74" s="164">
        <v>-2208</v>
      </c>
      <c r="F74" s="164">
        <v>40807</v>
      </c>
      <c r="G74" s="164">
        <v>39455</v>
      </c>
      <c r="H74" s="164">
        <v>1352</v>
      </c>
      <c r="I74" s="164">
        <v>38733</v>
      </c>
      <c r="J74" s="164">
        <v>41076</v>
      </c>
      <c r="K74" s="164">
        <v>-2343</v>
      </c>
    </row>
    <row r="75" spans="2:11" ht="18.75" x14ac:dyDescent="0.3">
      <c r="B75" s="174" t="s">
        <v>45</v>
      </c>
      <c r="C75" s="163">
        <v>8887</v>
      </c>
      <c r="D75" s="163">
        <v>7998</v>
      </c>
      <c r="E75" s="163">
        <f t="shared" si="9"/>
        <v>889</v>
      </c>
      <c r="F75" s="163">
        <v>9389</v>
      </c>
      <c r="G75" s="163">
        <v>8591</v>
      </c>
      <c r="H75" s="163">
        <f t="shared" si="10"/>
        <v>798</v>
      </c>
      <c r="I75" s="163">
        <v>8725</v>
      </c>
      <c r="J75" s="163">
        <v>8045</v>
      </c>
      <c r="K75" s="163">
        <f t="shared" si="11"/>
        <v>680</v>
      </c>
    </row>
    <row r="76" spans="2:11" ht="18.75" x14ac:dyDescent="0.3">
      <c r="B76" s="173" t="s">
        <v>46</v>
      </c>
      <c r="C76" s="162">
        <v>347</v>
      </c>
      <c r="D76" s="162">
        <v>430</v>
      </c>
      <c r="E76" s="162">
        <f t="shared" si="9"/>
        <v>-83</v>
      </c>
      <c r="F76" s="162">
        <v>420</v>
      </c>
      <c r="G76" s="162">
        <v>589</v>
      </c>
      <c r="H76" s="162">
        <f t="shared" si="10"/>
        <v>-169</v>
      </c>
      <c r="I76" s="162">
        <v>416</v>
      </c>
      <c r="J76" s="162">
        <v>532</v>
      </c>
      <c r="K76" s="162">
        <f t="shared" si="11"/>
        <v>-116</v>
      </c>
    </row>
    <row r="77" spans="2:11" ht="18.75" x14ac:dyDescent="0.3">
      <c r="B77" s="174" t="s">
        <v>47</v>
      </c>
      <c r="C77" s="163">
        <v>0</v>
      </c>
      <c r="D77" s="163">
        <v>0</v>
      </c>
      <c r="E77" s="163">
        <f t="shared" si="9"/>
        <v>0</v>
      </c>
      <c r="F77" s="163">
        <v>0</v>
      </c>
      <c r="G77" s="163">
        <v>0</v>
      </c>
      <c r="H77" s="163">
        <f t="shared" si="10"/>
        <v>0</v>
      </c>
      <c r="I77" s="163">
        <v>0</v>
      </c>
      <c r="J77" s="163">
        <v>0</v>
      </c>
      <c r="K77" s="163">
        <f t="shared" si="11"/>
        <v>0</v>
      </c>
    </row>
    <row r="78" spans="2:11" ht="18.75" x14ac:dyDescent="0.3">
      <c r="B78" s="173" t="s">
        <v>48</v>
      </c>
      <c r="C78" s="162">
        <v>18723</v>
      </c>
      <c r="D78" s="162">
        <v>21737</v>
      </c>
      <c r="E78" s="162">
        <f t="shared" si="9"/>
        <v>-3014</v>
      </c>
      <c r="F78" s="162">
        <v>30998</v>
      </c>
      <c r="G78" s="162">
        <v>30275</v>
      </c>
      <c r="H78" s="162">
        <f t="shared" si="10"/>
        <v>723</v>
      </c>
      <c r="I78" s="162">
        <v>29592</v>
      </c>
      <c r="J78" s="162">
        <v>32499</v>
      </c>
      <c r="K78" s="162">
        <f t="shared" si="11"/>
        <v>-2907</v>
      </c>
    </row>
    <row r="79" spans="2:11" ht="15.6" customHeight="1" x14ac:dyDescent="0.25">
      <c r="B79" s="87" t="s">
        <v>178</v>
      </c>
      <c r="C79" s="87"/>
      <c r="D79" s="87"/>
      <c r="E79" s="87"/>
      <c r="F79" s="87"/>
      <c r="G79" s="87"/>
      <c r="H79" s="87"/>
      <c r="I79" s="87"/>
      <c r="J79" s="87"/>
      <c r="K79" s="87"/>
    </row>
    <row r="80" spans="2:11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</sheetData>
  <mergeCells count="18">
    <mergeCell ref="B79:K79"/>
    <mergeCell ref="I17:K17"/>
    <mergeCell ref="B43:K43"/>
    <mergeCell ref="C44:E44"/>
    <mergeCell ref="F44:H44"/>
    <mergeCell ref="I44:K44"/>
    <mergeCell ref="B44:B45"/>
    <mergeCell ref="B17:B18"/>
    <mergeCell ref="C17:E17"/>
    <mergeCell ref="F17:H17"/>
    <mergeCell ref="B41:K41"/>
    <mergeCell ref="B16:K16"/>
    <mergeCell ref="B3:B4"/>
    <mergeCell ref="B2:K2"/>
    <mergeCell ref="C3:E3"/>
    <mergeCell ref="F3:H3"/>
    <mergeCell ref="I3:K3"/>
    <mergeCell ref="B14:K1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96"/>
  <sheetViews>
    <sheetView tabSelected="1" workbookViewId="0">
      <selection sqref="A1:A1048576"/>
    </sheetView>
  </sheetViews>
  <sheetFormatPr defaultRowHeight="15" x14ac:dyDescent="0.25"/>
  <cols>
    <col min="1" max="1" width="9.140625" style="2"/>
    <col min="2" max="2" width="26.85546875" customWidth="1"/>
    <col min="3" max="3" width="12.140625" customWidth="1"/>
    <col min="4" max="4" width="10.5703125" bestFit="1" customWidth="1"/>
    <col min="5" max="5" width="12.28515625" bestFit="1" customWidth="1"/>
    <col min="6" max="6" width="18.42578125" bestFit="1" customWidth="1"/>
    <col min="7" max="7" width="7" bestFit="1" customWidth="1"/>
    <col min="8" max="8" width="10.5703125" bestFit="1" customWidth="1"/>
    <col min="9" max="9" width="12.28515625" bestFit="1" customWidth="1"/>
    <col min="10" max="10" width="18.42578125" bestFit="1" customWidth="1"/>
    <col min="11" max="11" width="7" bestFit="1" customWidth="1"/>
    <col min="12" max="12" width="10.5703125" bestFit="1" customWidth="1"/>
    <col min="13" max="13" width="12.28515625" bestFit="1" customWidth="1"/>
    <col min="14" max="14" width="18.42578125" bestFit="1" customWidth="1"/>
    <col min="15" max="61" width="9.140625" style="2"/>
  </cols>
  <sheetData>
    <row r="1" spans="2:14" s="2" customFormat="1" x14ac:dyDescent="0.25"/>
    <row r="2" spans="2:14" ht="63" customHeight="1" x14ac:dyDescent="0.25">
      <c r="B2" s="178" t="s">
        <v>179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x14ac:dyDescent="0.25">
      <c r="B3" s="185" t="s">
        <v>8</v>
      </c>
      <c r="C3" s="186">
        <v>43191</v>
      </c>
      <c r="D3" s="187"/>
      <c r="E3" s="187"/>
      <c r="F3" s="188"/>
      <c r="G3" s="186">
        <v>43525</v>
      </c>
      <c r="H3" s="187"/>
      <c r="I3" s="187"/>
      <c r="J3" s="188"/>
      <c r="K3" s="186">
        <v>43556</v>
      </c>
      <c r="L3" s="187"/>
      <c r="M3" s="187"/>
      <c r="N3" s="188"/>
    </row>
    <row r="4" spans="2:14" ht="15.75" x14ac:dyDescent="0.25">
      <c r="B4" s="185"/>
      <c r="C4" s="189" t="s">
        <v>1</v>
      </c>
      <c r="D4" s="169" t="s">
        <v>6</v>
      </c>
      <c r="E4" s="169" t="s">
        <v>7</v>
      </c>
      <c r="F4" s="169" t="s">
        <v>15</v>
      </c>
      <c r="G4" s="189" t="s">
        <v>1</v>
      </c>
      <c r="H4" s="169" t="s">
        <v>6</v>
      </c>
      <c r="I4" s="169" t="s">
        <v>7</v>
      </c>
      <c r="J4" s="169" t="s">
        <v>15</v>
      </c>
      <c r="K4" s="189" t="s">
        <v>1</v>
      </c>
      <c r="L4" s="169" t="s">
        <v>6</v>
      </c>
      <c r="M4" s="169" t="s">
        <v>7</v>
      </c>
      <c r="N4" s="169" t="s">
        <v>15</v>
      </c>
    </row>
    <row r="5" spans="2:14" ht="15.75" x14ac:dyDescent="0.25">
      <c r="B5" s="190" t="s">
        <v>1</v>
      </c>
      <c r="C5" s="191">
        <v>6363</v>
      </c>
      <c r="D5" s="191">
        <v>4079</v>
      </c>
      <c r="E5" s="191">
        <v>2283</v>
      </c>
      <c r="F5" s="191">
        <v>1</v>
      </c>
      <c r="G5" s="191">
        <v>5632</v>
      </c>
      <c r="H5" s="191">
        <v>3116</v>
      </c>
      <c r="I5" s="191">
        <v>2512</v>
      </c>
      <c r="J5" s="191">
        <v>4</v>
      </c>
      <c r="K5" s="191">
        <v>5782</v>
      </c>
      <c r="L5" s="192">
        <v>3264</v>
      </c>
      <c r="M5" s="191">
        <v>2517</v>
      </c>
      <c r="N5" s="191">
        <v>1</v>
      </c>
    </row>
    <row r="6" spans="2:14" ht="15.75" x14ac:dyDescent="0.25">
      <c r="B6" s="193" t="s">
        <v>73</v>
      </c>
      <c r="C6" s="194">
        <v>5148</v>
      </c>
      <c r="D6" s="194">
        <v>3231</v>
      </c>
      <c r="E6" s="194">
        <v>1916</v>
      </c>
      <c r="F6" s="194">
        <v>1</v>
      </c>
      <c r="G6" s="194">
        <v>4048</v>
      </c>
      <c r="H6" s="194">
        <v>2104</v>
      </c>
      <c r="I6" s="194">
        <v>1942</v>
      </c>
      <c r="J6" s="194">
        <v>2</v>
      </c>
      <c r="K6" s="194">
        <v>3787</v>
      </c>
      <c r="L6" s="195">
        <v>1924</v>
      </c>
      <c r="M6" s="194">
        <v>1863</v>
      </c>
      <c r="N6" s="194">
        <v>0</v>
      </c>
    </row>
    <row r="7" spans="2:14" ht="15.75" x14ac:dyDescent="0.25">
      <c r="B7" s="196" t="s">
        <v>152</v>
      </c>
      <c r="C7" s="197">
        <v>323</v>
      </c>
      <c r="D7" s="197">
        <v>189</v>
      </c>
      <c r="E7" s="197">
        <v>134</v>
      </c>
      <c r="F7" s="197">
        <v>0</v>
      </c>
      <c r="G7" s="197">
        <v>586</v>
      </c>
      <c r="H7" s="197">
        <v>368</v>
      </c>
      <c r="I7" s="197">
        <v>218</v>
      </c>
      <c r="J7" s="197">
        <v>0</v>
      </c>
      <c r="K7" s="197">
        <v>728</v>
      </c>
      <c r="L7" s="198">
        <v>463</v>
      </c>
      <c r="M7" s="197">
        <v>265</v>
      </c>
      <c r="N7" s="197">
        <v>0</v>
      </c>
    </row>
    <row r="8" spans="2:14" ht="15.75" x14ac:dyDescent="0.25">
      <c r="B8" s="193" t="s">
        <v>151</v>
      </c>
      <c r="C8" s="194">
        <v>149</v>
      </c>
      <c r="D8" s="194">
        <v>104</v>
      </c>
      <c r="E8" s="194">
        <v>45</v>
      </c>
      <c r="F8" s="194">
        <v>0</v>
      </c>
      <c r="G8" s="194">
        <v>338</v>
      </c>
      <c r="H8" s="194">
        <v>175</v>
      </c>
      <c r="I8" s="194">
        <v>162</v>
      </c>
      <c r="J8" s="194">
        <v>1</v>
      </c>
      <c r="K8" s="194">
        <v>346</v>
      </c>
      <c r="L8" s="195">
        <v>187</v>
      </c>
      <c r="M8" s="194">
        <v>159</v>
      </c>
      <c r="N8" s="194">
        <v>0</v>
      </c>
    </row>
    <row r="9" spans="2:14" ht="15.75" x14ac:dyDescent="0.25">
      <c r="B9" s="196" t="s">
        <v>58</v>
      </c>
      <c r="C9" s="197">
        <v>139</v>
      </c>
      <c r="D9" s="197">
        <v>76</v>
      </c>
      <c r="E9" s="197">
        <v>63</v>
      </c>
      <c r="F9" s="197">
        <v>0</v>
      </c>
      <c r="G9" s="197">
        <v>121</v>
      </c>
      <c r="H9" s="197">
        <v>73</v>
      </c>
      <c r="I9" s="197">
        <v>48</v>
      </c>
      <c r="J9" s="197">
        <v>0</v>
      </c>
      <c r="K9" s="197">
        <v>155</v>
      </c>
      <c r="L9" s="198">
        <v>93</v>
      </c>
      <c r="M9" s="197">
        <v>62</v>
      </c>
      <c r="N9" s="197">
        <v>0</v>
      </c>
    </row>
    <row r="10" spans="2:14" ht="15.75" x14ac:dyDescent="0.25">
      <c r="B10" s="193" t="s">
        <v>153</v>
      </c>
      <c r="C10" s="194">
        <v>73</v>
      </c>
      <c r="D10" s="194">
        <v>70</v>
      </c>
      <c r="E10" s="194">
        <v>3</v>
      </c>
      <c r="F10" s="194">
        <v>0</v>
      </c>
      <c r="G10" s="194">
        <v>55</v>
      </c>
      <c r="H10" s="194">
        <v>52</v>
      </c>
      <c r="I10" s="194">
        <v>3</v>
      </c>
      <c r="J10" s="194">
        <v>0</v>
      </c>
      <c r="K10" s="194">
        <v>99</v>
      </c>
      <c r="L10" s="195">
        <v>96</v>
      </c>
      <c r="M10" s="194">
        <v>3</v>
      </c>
      <c r="N10" s="194">
        <v>0</v>
      </c>
    </row>
    <row r="11" spans="2:14" ht="15.75" x14ac:dyDescent="0.25">
      <c r="B11" s="196" t="s">
        <v>154</v>
      </c>
      <c r="C11" s="197">
        <v>61</v>
      </c>
      <c r="D11" s="197">
        <v>35</v>
      </c>
      <c r="E11" s="197">
        <v>26</v>
      </c>
      <c r="F11" s="197">
        <v>0</v>
      </c>
      <c r="G11" s="197">
        <v>54</v>
      </c>
      <c r="H11" s="197">
        <v>34</v>
      </c>
      <c r="I11" s="197">
        <v>20</v>
      </c>
      <c r="J11" s="197">
        <v>0</v>
      </c>
      <c r="K11" s="197">
        <v>99</v>
      </c>
      <c r="L11" s="198">
        <v>53</v>
      </c>
      <c r="M11" s="197">
        <v>46</v>
      </c>
      <c r="N11" s="197">
        <v>0</v>
      </c>
    </row>
    <row r="12" spans="2:14" ht="15.75" x14ac:dyDescent="0.25">
      <c r="B12" s="193" t="s">
        <v>158</v>
      </c>
      <c r="C12" s="194">
        <v>59</v>
      </c>
      <c r="D12" s="194">
        <v>44</v>
      </c>
      <c r="E12" s="194">
        <v>15</v>
      </c>
      <c r="F12" s="194">
        <v>0</v>
      </c>
      <c r="G12" s="194">
        <v>21</v>
      </c>
      <c r="H12" s="194">
        <v>13</v>
      </c>
      <c r="I12" s="194">
        <v>8</v>
      </c>
      <c r="J12" s="194">
        <v>0</v>
      </c>
      <c r="K12" s="194">
        <v>56</v>
      </c>
      <c r="L12" s="195">
        <v>40</v>
      </c>
      <c r="M12" s="194">
        <v>16</v>
      </c>
      <c r="N12" s="194">
        <v>0</v>
      </c>
    </row>
    <row r="13" spans="2:14" ht="15.75" x14ac:dyDescent="0.25">
      <c r="B13" s="196" t="s">
        <v>128</v>
      </c>
      <c r="C13" s="197">
        <v>70</v>
      </c>
      <c r="D13" s="197">
        <v>70</v>
      </c>
      <c r="E13" s="197">
        <v>0</v>
      </c>
      <c r="F13" s="197">
        <v>0</v>
      </c>
      <c r="G13" s="197">
        <v>45</v>
      </c>
      <c r="H13" s="197">
        <v>45</v>
      </c>
      <c r="I13" s="197">
        <v>0</v>
      </c>
      <c r="J13" s="197">
        <v>0</v>
      </c>
      <c r="K13" s="197">
        <v>48</v>
      </c>
      <c r="L13" s="198">
        <v>48</v>
      </c>
      <c r="M13" s="197">
        <v>0</v>
      </c>
      <c r="N13" s="197">
        <v>0</v>
      </c>
    </row>
    <row r="14" spans="2:14" ht="31.5" x14ac:dyDescent="0.25">
      <c r="B14" s="199" t="s">
        <v>180</v>
      </c>
      <c r="C14" s="194">
        <v>16</v>
      </c>
      <c r="D14" s="194">
        <v>5</v>
      </c>
      <c r="E14" s="194">
        <v>11</v>
      </c>
      <c r="F14" s="194">
        <v>0</v>
      </c>
      <c r="G14" s="194">
        <v>18</v>
      </c>
      <c r="H14" s="194">
        <v>10</v>
      </c>
      <c r="I14" s="194">
        <v>7</v>
      </c>
      <c r="J14" s="194">
        <v>1</v>
      </c>
      <c r="K14" s="194">
        <v>44</v>
      </c>
      <c r="L14" s="195">
        <v>28</v>
      </c>
      <c r="M14" s="194">
        <v>15</v>
      </c>
      <c r="N14" s="194">
        <v>1</v>
      </c>
    </row>
    <row r="15" spans="2:14" ht="15.75" x14ac:dyDescent="0.25">
      <c r="B15" s="196" t="s">
        <v>163</v>
      </c>
      <c r="C15" s="197">
        <v>5</v>
      </c>
      <c r="D15" s="197">
        <v>4</v>
      </c>
      <c r="E15" s="197">
        <v>1</v>
      </c>
      <c r="F15" s="197">
        <v>0</v>
      </c>
      <c r="G15" s="197">
        <v>5</v>
      </c>
      <c r="H15" s="197">
        <v>4</v>
      </c>
      <c r="I15" s="197">
        <v>1</v>
      </c>
      <c r="J15" s="197">
        <v>0</v>
      </c>
      <c r="K15" s="197">
        <v>39</v>
      </c>
      <c r="L15" s="198">
        <v>34</v>
      </c>
      <c r="M15" s="197">
        <v>5</v>
      </c>
      <c r="N15" s="197">
        <v>0</v>
      </c>
    </row>
    <row r="16" spans="2:14" ht="15.75" x14ac:dyDescent="0.25">
      <c r="B16" s="193" t="s">
        <v>160</v>
      </c>
      <c r="C16" s="194">
        <v>30</v>
      </c>
      <c r="D16" s="194">
        <v>29</v>
      </c>
      <c r="E16" s="194">
        <v>1</v>
      </c>
      <c r="F16" s="194">
        <v>0</v>
      </c>
      <c r="G16" s="194">
        <v>19</v>
      </c>
      <c r="H16" s="194">
        <v>18</v>
      </c>
      <c r="I16" s="194">
        <v>1</v>
      </c>
      <c r="J16" s="194">
        <v>0</v>
      </c>
      <c r="K16" s="194">
        <v>38</v>
      </c>
      <c r="L16" s="195">
        <v>37</v>
      </c>
      <c r="M16" s="194">
        <v>1</v>
      </c>
      <c r="N16" s="194">
        <v>0</v>
      </c>
    </row>
    <row r="17" spans="2:14" ht="15.75" x14ac:dyDescent="0.25">
      <c r="B17" s="196" t="s">
        <v>156</v>
      </c>
      <c r="C17" s="197">
        <v>12</v>
      </c>
      <c r="D17" s="197">
        <v>12</v>
      </c>
      <c r="E17" s="197">
        <v>0</v>
      </c>
      <c r="F17" s="197">
        <v>0</v>
      </c>
      <c r="G17" s="197">
        <v>15</v>
      </c>
      <c r="H17" s="197">
        <v>10</v>
      </c>
      <c r="I17" s="197">
        <v>5</v>
      </c>
      <c r="J17" s="197">
        <v>0</v>
      </c>
      <c r="K17" s="197">
        <v>31</v>
      </c>
      <c r="L17" s="198">
        <v>24</v>
      </c>
      <c r="M17" s="197">
        <v>7</v>
      </c>
      <c r="N17" s="197">
        <v>0</v>
      </c>
    </row>
    <row r="18" spans="2:14" ht="15.75" x14ac:dyDescent="0.25">
      <c r="B18" s="193" t="s">
        <v>161</v>
      </c>
      <c r="C18" s="194">
        <v>15</v>
      </c>
      <c r="D18" s="194">
        <v>10</v>
      </c>
      <c r="E18" s="194">
        <v>5</v>
      </c>
      <c r="F18" s="194">
        <v>0</v>
      </c>
      <c r="G18" s="194">
        <v>18</v>
      </c>
      <c r="H18" s="194">
        <v>16</v>
      </c>
      <c r="I18" s="194">
        <v>2</v>
      </c>
      <c r="J18" s="194">
        <v>0</v>
      </c>
      <c r="K18" s="194">
        <v>26</v>
      </c>
      <c r="L18" s="195">
        <v>23</v>
      </c>
      <c r="M18" s="194">
        <v>3</v>
      </c>
      <c r="N18" s="194">
        <v>0</v>
      </c>
    </row>
    <row r="19" spans="2:14" ht="15.75" x14ac:dyDescent="0.25">
      <c r="B19" s="196" t="s">
        <v>59</v>
      </c>
      <c r="C19" s="197">
        <v>29</v>
      </c>
      <c r="D19" s="197">
        <v>24</v>
      </c>
      <c r="E19" s="197">
        <v>5</v>
      </c>
      <c r="F19" s="197">
        <v>0</v>
      </c>
      <c r="G19" s="197">
        <v>19</v>
      </c>
      <c r="H19" s="197">
        <v>13</v>
      </c>
      <c r="I19" s="197">
        <v>6</v>
      </c>
      <c r="J19" s="197">
        <v>0</v>
      </c>
      <c r="K19" s="197">
        <v>19</v>
      </c>
      <c r="L19" s="198">
        <v>12</v>
      </c>
      <c r="M19" s="197">
        <v>7</v>
      </c>
      <c r="N19" s="197">
        <v>0</v>
      </c>
    </row>
    <row r="20" spans="2:14" ht="15.75" x14ac:dyDescent="0.25">
      <c r="B20" s="193" t="s">
        <v>157</v>
      </c>
      <c r="C20" s="194">
        <v>8</v>
      </c>
      <c r="D20" s="194">
        <v>7</v>
      </c>
      <c r="E20" s="194">
        <v>1</v>
      </c>
      <c r="F20" s="194">
        <v>0</v>
      </c>
      <c r="G20" s="194">
        <v>10</v>
      </c>
      <c r="H20" s="194">
        <v>9</v>
      </c>
      <c r="I20" s="194">
        <v>1</v>
      </c>
      <c r="J20" s="194">
        <v>0</v>
      </c>
      <c r="K20" s="194">
        <v>18</v>
      </c>
      <c r="L20" s="195">
        <v>14</v>
      </c>
      <c r="M20" s="194">
        <v>4</v>
      </c>
      <c r="N20" s="194">
        <v>0</v>
      </c>
    </row>
    <row r="21" spans="2:14" ht="15.75" x14ac:dyDescent="0.25">
      <c r="B21" s="196" t="s">
        <v>181</v>
      </c>
      <c r="C21" s="197">
        <v>14</v>
      </c>
      <c r="D21" s="197">
        <v>12</v>
      </c>
      <c r="E21" s="197">
        <v>2</v>
      </c>
      <c r="F21" s="197">
        <v>0</v>
      </c>
      <c r="G21" s="197">
        <v>19</v>
      </c>
      <c r="H21" s="197">
        <v>15</v>
      </c>
      <c r="I21" s="197">
        <v>4</v>
      </c>
      <c r="J21" s="197">
        <v>0</v>
      </c>
      <c r="K21" s="197">
        <v>16</v>
      </c>
      <c r="L21" s="198">
        <v>14</v>
      </c>
      <c r="M21" s="197">
        <v>2</v>
      </c>
      <c r="N21" s="197">
        <v>0</v>
      </c>
    </row>
    <row r="22" spans="2:14" ht="15.75" x14ac:dyDescent="0.25">
      <c r="B22" s="193" t="s">
        <v>155</v>
      </c>
      <c r="C22" s="194">
        <v>20</v>
      </c>
      <c r="D22" s="194">
        <v>16</v>
      </c>
      <c r="E22" s="194">
        <v>4</v>
      </c>
      <c r="F22" s="194">
        <v>0</v>
      </c>
      <c r="G22" s="194">
        <v>16</v>
      </c>
      <c r="H22" s="194">
        <v>10</v>
      </c>
      <c r="I22" s="194">
        <v>6</v>
      </c>
      <c r="J22" s="194">
        <v>0</v>
      </c>
      <c r="K22" s="194">
        <v>16</v>
      </c>
      <c r="L22" s="195">
        <v>11</v>
      </c>
      <c r="M22" s="194">
        <v>5</v>
      </c>
      <c r="N22" s="194">
        <v>0</v>
      </c>
    </row>
    <row r="23" spans="2:14" ht="15.75" x14ac:dyDescent="0.25">
      <c r="B23" s="196" t="s">
        <v>182</v>
      </c>
      <c r="C23" s="197">
        <v>4</v>
      </c>
      <c r="D23" s="197">
        <v>4</v>
      </c>
      <c r="E23" s="197">
        <v>0</v>
      </c>
      <c r="F23" s="197">
        <v>0</v>
      </c>
      <c r="G23" s="197">
        <v>6</v>
      </c>
      <c r="H23" s="197">
        <v>6</v>
      </c>
      <c r="I23" s="197">
        <v>0</v>
      </c>
      <c r="J23" s="197">
        <v>0</v>
      </c>
      <c r="K23" s="197">
        <v>16</v>
      </c>
      <c r="L23" s="198">
        <v>13</v>
      </c>
      <c r="M23" s="197">
        <v>3</v>
      </c>
      <c r="N23" s="197">
        <v>0</v>
      </c>
    </row>
    <row r="24" spans="2:14" ht="15.75" x14ac:dyDescent="0.25">
      <c r="B24" s="193" t="s">
        <v>159</v>
      </c>
      <c r="C24" s="194">
        <v>33</v>
      </c>
      <c r="D24" s="194">
        <v>18</v>
      </c>
      <c r="E24" s="194">
        <v>15</v>
      </c>
      <c r="F24" s="194">
        <v>0</v>
      </c>
      <c r="G24" s="194">
        <v>10</v>
      </c>
      <c r="H24" s="194">
        <v>9</v>
      </c>
      <c r="I24" s="194">
        <v>1</v>
      </c>
      <c r="J24" s="194">
        <v>0</v>
      </c>
      <c r="K24" s="194">
        <v>13</v>
      </c>
      <c r="L24" s="195">
        <v>11</v>
      </c>
      <c r="M24" s="194">
        <v>2</v>
      </c>
      <c r="N24" s="194">
        <v>0</v>
      </c>
    </row>
    <row r="25" spans="2:14" ht="15.75" x14ac:dyDescent="0.25">
      <c r="B25" s="196" t="s">
        <v>162</v>
      </c>
      <c r="C25" s="197">
        <v>4</v>
      </c>
      <c r="D25" s="197">
        <v>3</v>
      </c>
      <c r="E25" s="197">
        <v>1</v>
      </c>
      <c r="F25" s="197">
        <v>0</v>
      </c>
      <c r="G25" s="197">
        <v>12</v>
      </c>
      <c r="H25" s="197">
        <v>6</v>
      </c>
      <c r="I25" s="197">
        <v>6</v>
      </c>
      <c r="J25" s="197">
        <v>0</v>
      </c>
      <c r="K25" s="197">
        <v>12</v>
      </c>
      <c r="L25" s="198">
        <v>7</v>
      </c>
      <c r="M25" s="197">
        <v>5</v>
      </c>
      <c r="N25" s="197">
        <v>0</v>
      </c>
    </row>
    <row r="26" spans="2:14" ht="15.75" x14ac:dyDescent="0.25">
      <c r="B26" s="193" t="s">
        <v>4</v>
      </c>
      <c r="C26" s="195">
        <v>151</v>
      </c>
      <c r="D26" s="195">
        <v>116</v>
      </c>
      <c r="E26" s="195">
        <v>35</v>
      </c>
      <c r="F26" s="195">
        <v>0</v>
      </c>
      <c r="G26" s="195">
        <v>197</v>
      </c>
      <c r="H26" s="195">
        <v>126</v>
      </c>
      <c r="I26" s="195">
        <v>71</v>
      </c>
      <c r="J26" s="195">
        <v>0</v>
      </c>
      <c r="K26" s="195">
        <v>176</v>
      </c>
      <c r="L26" s="195">
        <v>132</v>
      </c>
      <c r="M26" s="195">
        <v>44</v>
      </c>
      <c r="N26" s="195">
        <v>0</v>
      </c>
    </row>
    <row r="27" spans="2:14" ht="15.75" customHeight="1" x14ac:dyDescent="0.25">
      <c r="B27" s="200" t="s">
        <v>183</v>
      </c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2"/>
    </row>
    <row r="28" spans="2:14" s="2" customForma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2:14" ht="51" customHeight="1" x14ac:dyDescent="0.25">
      <c r="B29" s="178" t="s">
        <v>184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80"/>
    </row>
    <row r="30" spans="2:14" ht="15" customHeight="1" x14ac:dyDescent="0.25">
      <c r="B30" s="185" t="s">
        <v>165</v>
      </c>
      <c r="C30" s="186">
        <v>43191</v>
      </c>
      <c r="D30" s="187"/>
      <c r="E30" s="187"/>
      <c r="F30" s="188"/>
      <c r="G30" s="186">
        <v>43525</v>
      </c>
      <c r="H30" s="187"/>
      <c r="I30" s="187"/>
      <c r="J30" s="188"/>
      <c r="K30" s="186">
        <v>43556</v>
      </c>
      <c r="L30" s="187"/>
      <c r="M30" s="187"/>
      <c r="N30" s="188"/>
    </row>
    <row r="31" spans="2:14" ht="15.75" x14ac:dyDescent="0.25">
      <c r="B31" s="185"/>
      <c r="C31" s="189" t="s">
        <v>1</v>
      </c>
      <c r="D31" s="169" t="s">
        <v>6</v>
      </c>
      <c r="E31" s="169" t="s">
        <v>7</v>
      </c>
      <c r="F31" s="169" t="s">
        <v>15</v>
      </c>
      <c r="G31" s="189" t="s">
        <v>1</v>
      </c>
      <c r="H31" s="169" t="s">
        <v>6</v>
      </c>
      <c r="I31" s="169" t="s">
        <v>7</v>
      </c>
      <c r="J31" s="169" t="s">
        <v>15</v>
      </c>
      <c r="K31" s="189" t="s">
        <v>1</v>
      </c>
      <c r="L31" s="169" t="s">
        <v>6</v>
      </c>
      <c r="M31" s="169" t="s">
        <v>7</v>
      </c>
      <c r="N31" s="169" t="s">
        <v>15</v>
      </c>
    </row>
    <row r="32" spans="2:14" ht="15.75" x14ac:dyDescent="0.25">
      <c r="B32" s="190" t="s">
        <v>81</v>
      </c>
      <c r="C32" s="191">
        <v>6363</v>
      </c>
      <c r="D32" s="191">
        <v>4079</v>
      </c>
      <c r="E32" s="191">
        <v>2283</v>
      </c>
      <c r="F32" s="191">
        <v>1</v>
      </c>
      <c r="G32" s="191">
        <v>5632</v>
      </c>
      <c r="H32" s="191">
        <v>3116</v>
      </c>
      <c r="I32" s="191">
        <v>2512</v>
      </c>
      <c r="J32" s="191">
        <v>4</v>
      </c>
      <c r="K32" s="191">
        <v>5782</v>
      </c>
      <c r="L32" s="192">
        <v>3264</v>
      </c>
      <c r="M32" s="191">
        <v>2517</v>
      </c>
      <c r="N32" s="191">
        <v>1</v>
      </c>
    </row>
    <row r="33" spans="2:14" ht="15.75" x14ac:dyDescent="0.25">
      <c r="B33" s="235" t="s">
        <v>17</v>
      </c>
      <c r="C33" s="235">
        <f>SUM(C34:C39)</f>
        <v>5378</v>
      </c>
      <c r="D33" s="235">
        <f t="shared" ref="D33:N33" si="0">SUM(D34:D39)</f>
        <v>3397</v>
      </c>
      <c r="E33" s="235">
        <f t="shared" si="0"/>
        <v>1980</v>
      </c>
      <c r="F33" s="235">
        <f t="shared" si="0"/>
        <v>1</v>
      </c>
      <c r="G33" s="235">
        <f t="shared" si="0"/>
        <v>4528</v>
      </c>
      <c r="H33" s="235">
        <f t="shared" si="0"/>
        <v>2410</v>
      </c>
      <c r="I33" s="235">
        <f t="shared" si="0"/>
        <v>2115</v>
      </c>
      <c r="J33" s="235">
        <f t="shared" si="0"/>
        <v>3</v>
      </c>
      <c r="K33" s="235">
        <f t="shared" si="0"/>
        <v>4434</v>
      </c>
      <c r="L33" s="235">
        <f t="shared" si="0"/>
        <v>2333</v>
      </c>
      <c r="M33" s="235">
        <f t="shared" si="0"/>
        <v>2101</v>
      </c>
      <c r="N33" s="235">
        <f t="shared" si="0"/>
        <v>0</v>
      </c>
    </row>
    <row r="34" spans="2:14" ht="15.75" x14ac:dyDescent="0.25">
      <c r="B34" s="196" t="s">
        <v>18</v>
      </c>
      <c r="C34" s="197">
        <v>4</v>
      </c>
      <c r="D34" s="197">
        <v>2</v>
      </c>
      <c r="E34" s="197">
        <v>2</v>
      </c>
      <c r="F34" s="197">
        <v>0</v>
      </c>
      <c r="G34" s="197">
        <v>1</v>
      </c>
      <c r="H34" s="197">
        <v>0</v>
      </c>
      <c r="I34" s="197">
        <v>1</v>
      </c>
      <c r="J34" s="197">
        <v>0</v>
      </c>
      <c r="K34" s="197">
        <v>1</v>
      </c>
      <c r="L34" s="198">
        <v>1</v>
      </c>
      <c r="M34" s="197">
        <v>0</v>
      </c>
      <c r="N34" s="197">
        <v>0</v>
      </c>
    </row>
    <row r="35" spans="2:14" ht="15.75" x14ac:dyDescent="0.25">
      <c r="B35" s="193" t="s">
        <v>19</v>
      </c>
      <c r="C35" s="194">
        <v>21</v>
      </c>
      <c r="D35" s="194">
        <v>15</v>
      </c>
      <c r="E35" s="194">
        <v>6</v>
      </c>
      <c r="F35" s="194">
        <v>0</v>
      </c>
      <c r="G35" s="194">
        <v>40</v>
      </c>
      <c r="H35" s="194">
        <v>26</v>
      </c>
      <c r="I35" s="194">
        <v>14</v>
      </c>
      <c r="J35" s="194">
        <v>0</v>
      </c>
      <c r="K35" s="194">
        <v>50</v>
      </c>
      <c r="L35" s="195">
        <v>40</v>
      </c>
      <c r="M35" s="194">
        <v>10</v>
      </c>
      <c r="N35" s="194">
        <v>0</v>
      </c>
    </row>
    <row r="36" spans="2:14" ht="15.75" x14ac:dyDescent="0.25">
      <c r="B36" s="196" t="s">
        <v>20</v>
      </c>
      <c r="C36" s="197">
        <v>27</v>
      </c>
      <c r="D36" s="197">
        <v>16</v>
      </c>
      <c r="E36" s="197">
        <v>11</v>
      </c>
      <c r="F36" s="197">
        <v>0</v>
      </c>
      <c r="G36" s="197">
        <v>22</v>
      </c>
      <c r="H36" s="197">
        <v>12</v>
      </c>
      <c r="I36" s="197">
        <v>10</v>
      </c>
      <c r="J36" s="197">
        <v>0</v>
      </c>
      <c r="K36" s="197">
        <v>19</v>
      </c>
      <c r="L36" s="198">
        <v>13</v>
      </c>
      <c r="M36" s="197">
        <v>6</v>
      </c>
      <c r="N36" s="197">
        <v>0</v>
      </c>
    </row>
    <row r="37" spans="2:14" ht="15.75" x14ac:dyDescent="0.25">
      <c r="B37" s="193" t="s">
        <v>21</v>
      </c>
      <c r="C37" s="194">
        <v>5306</v>
      </c>
      <c r="D37" s="194">
        <v>3352</v>
      </c>
      <c r="E37" s="194">
        <v>1953</v>
      </c>
      <c r="F37" s="194">
        <v>1</v>
      </c>
      <c r="G37" s="194">
        <v>4448</v>
      </c>
      <c r="H37" s="194">
        <v>2361</v>
      </c>
      <c r="I37" s="194">
        <v>2084</v>
      </c>
      <c r="J37" s="194">
        <v>3</v>
      </c>
      <c r="K37" s="194">
        <v>4349</v>
      </c>
      <c r="L37" s="195">
        <v>2271</v>
      </c>
      <c r="M37" s="194">
        <v>2078</v>
      </c>
      <c r="N37" s="194">
        <v>0</v>
      </c>
    </row>
    <row r="38" spans="2:14" ht="15.75" x14ac:dyDescent="0.25">
      <c r="B38" s="196" t="s">
        <v>22</v>
      </c>
      <c r="C38" s="197">
        <v>1</v>
      </c>
      <c r="D38" s="197">
        <v>0</v>
      </c>
      <c r="E38" s="197">
        <v>1</v>
      </c>
      <c r="F38" s="197">
        <v>0</v>
      </c>
      <c r="G38" s="197">
        <v>2</v>
      </c>
      <c r="H38" s="197">
        <v>2</v>
      </c>
      <c r="I38" s="197">
        <v>0</v>
      </c>
      <c r="J38" s="197">
        <v>0</v>
      </c>
      <c r="K38" s="197">
        <v>1</v>
      </c>
      <c r="L38" s="198">
        <v>1</v>
      </c>
      <c r="M38" s="197">
        <v>0</v>
      </c>
      <c r="N38" s="197">
        <v>0</v>
      </c>
    </row>
    <row r="39" spans="2:14" ht="15.75" x14ac:dyDescent="0.25">
      <c r="B39" s="193" t="s">
        <v>23</v>
      </c>
      <c r="C39" s="194">
        <v>19</v>
      </c>
      <c r="D39" s="194">
        <v>12</v>
      </c>
      <c r="E39" s="194">
        <v>7</v>
      </c>
      <c r="F39" s="194">
        <v>0</v>
      </c>
      <c r="G39" s="194">
        <v>15</v>
      </c>
      <c r="H39" s="194">
        <v>9</v>
      </c>
      <c r="I39" s="194">
        <v>6</v>
      </c>
      <c r="J39" s="194">
        <v>0</v>
      </c>
      <c r="K39" s="194">
        <v>14</v>
      </c>
      <c r="L39" s="195">
        <v>7</v>
      </c>
      <c r="M39" s="194">
        <v>7</v>
      </c>
      <c r="N39" s="194">
        <v>0</v>
      </c>
    </row>
    <row r="40" spans="2:14" ht="15.75" x14ac:dyDescent="0.25">
      <c r="B40" s="236" t="s">
        <v>25</v>
      </c>
      <c r="C40" s="236">
        <f>SUM(C41:C47)</f>
        <v>14</v>
      </c>
      <c r="D40" s="236">
        <f t="shared" ref="D40:N40" si="1">SUM(D41:D47)</f>
        <v>10</v>
      </c>
      <c r="E40" s="236">
        <f t="shared" si="1"/>
        <v>4</v>
      </c>
      <c r="F40" s="236">
        <f t="shared" si="1"/>
        <v>0</v>
      </c>
      <c r="G40" s="236">
        <f t="shared" si="1"/>
        <v>13</v>
      </c>
      <c r="H40" s="236">
        <f t="shared" si="1"/>
        <v>4</v>
      </c>
      <c r="I40" s="236">
        <f t="shared" si="1"/>
        <v>9</v>
      </c>
      <c r="J40" s="236">
        <f t="shared" si="1"/>
        <v>0</v>
      </c>
      <c r="K40" s="236">
        <f t="shared" si="1"/>
        <v>21</v>
      </c>
      <c r="L40" s="236">
        <f t="shared" si="1"/>
        <v>12</v>
      </c>
      <c r="M40" s="236">
        <f t="shared" si="1"/>
        <v>9</v>
      </c>
      <c r="N40" s="236">
        <f t="shared" si="1"/>
        <v>0</v>
      </c>
    </row>
    <row r="41" spans="2:14" ht="15.75" x14ac:dyDescent="0.25">
      <c r="B41" s="199" t="s">
        <v>26</v>
      </c>
      <c r="C41" s="194">
        <v>0</v>
      </c>
      <c r="D41" s="194">
        <v>0</v>
      </c>
      <c r="E41" s="194">
        <v>0</v>
      </c>
      <c r="F41" s="194">
        <v>0</v>
      </c>
      <c r="G41" s="194">
        <v>0</v>
      </c>
      <c r="H41" s="194">
        <v>0</v>
      </c>
      <c r="I41" s="194">
        <v>0</v>
      </c>
      <c r="J41" s="194">
        <v>0</v>
      </c>
      <c r="K41" s="194">
        <v>0</v>
      </c>
      <c r="L41" s="195">
        <v>0</v>
      </c>
      <c r="M41" s="194">
        <v>0</v>
      </c>
      <c r="N41" s="194">
        <v>0</v>
      </c>
    </row>
    <row r="42" spans="2:14" ht="15.75" x14ac:dyDescent="0.25">
      <c r="B42" s="196" t="s">
        <v>28</v>
      </c>
      <c r="C42" s="197">
        <v>11</v>
      </c>
      <c r="D42" s="197">
        <v>8</v>
      </c>
      <c r="E42" s="197">
        <v>3</v>
      </c>
      <c r="F42" s="197">
        <v>0</v>
      </c>
      <c r="G42" s="197">
        <v>8</v>
      </c>
      <c r="H42" s="197">
        <v>3</v>
      </c>
      <c r="I42" s="197">
        <v>5</v>
      </c>
      <c r="J42" s="197">
        <v>0</v>
      </c>
      <c r="K42" s="197">
        <v>10</v>
      </c>
      <c r="L42" s="198">
        <v>8</v>
      </c>
      <c r="M42" s="197">
        <v>2</v>
      </c>
      <c r="N42" s="197">
        <v>0</v>
      </c>
    </row>
    <row r="43" spans="2:14" ht="15.75" x14ac:dyDescent="0.25">
      <c r="B43" s="193" t="s">
        <v>29</v>
      </c>
      <c r="C43" s="194">
        <v>0</v>
      </c>
      <c r="D43" s="194">
        <v>0</v>
      </c>
      <c r="E43" s="194">
        <v>0</v>
      </c>
      <c r="F43" s="194">
        <v>0</v>
      </c>
      <c r="G43" s="194">
        <v>1</v>
      </c>
      <c r="H43" s="194">
        <v>0</v>
      </c>
      <c r="I43" s="194">
        <v>1</v>
      </c>
      <c r="J43" s="194">
        <v>0</v>
      </c>
      <c r="K43" s="194">
        <v>0</v>
      </c>
      <c r="L43" s="195">
        <v>0</v>
      </c>
      <c r="M43" s="194">
        <v>0</v>
      </c>
      <c r="N43" s="194">
        <v>0</v>
      </c>
    </row>
    <row r="44" spans="2:14" ht="15.75" x14ac:dyDescent="0.25">
      <c r="B44" s="196" t="s">
        <v>30</v>
      </c>
      <c r="C44" s="197">
        <v>0</v>
      </c>
      <c r="D44" s="197">
        <v>0</v>
      </c>
      <c r="E44" s="197">
        <v>0</v>
      </c>
      <c r="F44" s="197">
        <v>0</v>
      </c>
      <c r="G44" s="197">
        <v>0</v>
      </c>
      <c r="H44" s="197">
        <v>0</v>
      </c>
      <c r="I44" s="197">
        <v>0</v>
      </c>
      <c r="J44" s="197">
        <v>0</v>
      </c>
      <c r="K44" s="197">
        <v>0</v>
      </c>
      <c r="L44" s="198">
        <v>0</v>
      </c>
      <c r="M44" s="197">
        <v>0</v>
      </c>
      <c r="N44" s="197">
        <v>0</v>
      </c>
    </row>
    <row r="45" spans="2:14" ht="15.75" x14ac:dyDescent="0.25">
      <c r="B45" s="193" t="s">
        <v>31</v>
      </c>
      <c r="C45" s="194">
        <v>3</v>
      </c>
      <c r="D45" s="194">
        <v>2</v>
      </c>
      <c r="E45" s="194">
        <v>1</v>
      </c>
      <c r="F45" s="194">
        <v>0</v>
      </c>
      <c r="G45" s="194">
        <v>3</v>
      </c>
      <c r="H45" s="194">
        <v>1</v>
      </c>
      <c r="I45" s="194">
        <v>2</v>
      </c>
      <c r="J45" s="194">
        <v>0</v>
      </c>
      <c r="K45" s="194">
        <v>8</v>
      </c>
      <c r="L45" s="195">
        <v>4</v>
      </c>
      <c r="M45" s="194">
        <v>4</v>
      </c>
      <c r="N45" s="194">
        <v>0</v>
      </c>
    </row>
    <row r="46" spans="2:14" ht="15.75" x14ac:dyDescent="0.25">
      <c r="B46" s="196" t="s">
        <v>32</v>
      </c>
      <c r="C46" s="197">
        <v>0</v>
      </c>
      <c r="D46" s="197">
        <v>0</v>
      </c>
      <c r="E46" s="197">
        <v>0</v>
      </c>
      <c r="F46" s="197">
        <v>0</v>
      </c>
      <c r="G46" s="197">
        <v>0</v>
      </c>
      <c r="H46" s="197">
        <v>0</v>
      </c>
      <c r="I46" s="197">
        <v>0</v>
      </c>
      <c r="J46" s="197">
        <v>0</v>
      </c>
      <c r="K46" s="197">
        <v>0</v>
      </c>
      <c r="L46" s="198">
        <v>0</v>
      </c>
      <c r="M46" s="197">
        <v>0</v>
      </c>
      <c r="N46" s="197">
        <v>0</v>
      </c>
    </row>
    <row r="47" spans="2:14" ht="15.75" x14ac:dyDescent="0.25">
      <c r="B47" s="193" t="s">
        <v>34</v>
      </c>
      <c r="C47" s="194">
        <v>0</v>
      </c>
      <c r="D47" s="194">
        <v>0</v>
      </c>
      <c r="E47" s="194">
        <v>0</v>
      </c>
      <c r="F47" s="194">
        <v>0</v>
      </c>
      <c r="G47" s="194">
        <v>1</v>
      </c>
      <c r="H47" s="194">
        <v>0</v>
      </c>
      <c r="I47" s="194">
        <v>1</v>
      </c>
      <c r="J47" s="194">
        <v>0</v>
      </c>
      <c r="K47" s="194">
        <v>3</v>
      </c>
      <c r="L47" s="195">
        <v>0</v>
      </c>
      <c r="M47" s="194">
        <v>3</v>
      </c>
      <c r="N47" s="194">
        <v>0</v>
      </c>
    </row>
    <row r="48" spans="2:14" ht="15.75" x14ac:dyDescent="0.25">
      <c r="B48" s="236" t="s">
        <v>35</v>
      </c>
      <c r="C48" s="236">
        <f>SUM(C49:C52)</f>
        <v>715</v>
      </c>
      <c r="D48" s="236">
        <f t="shared" ref="D48:N48" si="2">SUM(D49:D52)</f>
        <v>514</v>
      </c>
      <c r="E48" s="236">
        <f t="shared" si="2"/>
        <v>201</v>
      </c>
      <c r="F48" s="236">
        <f t="shared" si="2"/>
        <v>0</v>
      </c>
      <c r="G48" s="236">
        <f t="shared" si="2"/>
        <v>664</v>
      </c>
      <c r="H48" s="236">
        <f t="shared" si="2"/>
        <v>446</v>
      </c>
      <c r="I48" s="236">
        <f t="shared" si="2"/>
        <v>218</v>
      </c>
      <c r="J48" s="236">
        <f t="shared" si="2"/>
        <v>0</v>
      </c>
      <c r="K48" s="236">
        <f t="shared" si="2"/>
        <v>951</v>
      </c>
      <c r="L48" s="236">
        <f t="shared" si="2"/>
        <v>674</v>
      </c>
      <c r="M48" s="236">
        <f t="shared" si="2"/>
        <v>276</v>
      </c>
      <c r="N48" s="236">
        <f t="shared" si="2"/>
        <v>1</v>
      </c>
    </row>
    <row r="49" spans="2:14" ht="15.75" x14ac:dyDescent="0.25">
      <c r="B49" s="193" t="s">
        <v>36</v>
      </c>
      <c r="C49" s="194">
        <v>4</v>
      </c>
      <c r="D49" s="194">
        <v>2</v>
      </c>
      <c r="E49" s="194">
        <v>2</v>
      </c>
      <c r="F49" s="194">
        <v>0</v>
      </c>
      <c r="G49" s="194">
        <v>5</v>
      </c>
      <c r="H49" s="194">
        <v>2</v>
      </c>
      <c r="I49" s="194">
        <v>3</v>
      </c>
      <c r="J49" s="194">
        <v>0</v>
      </c>
      <c r="K49" s="194">
        <v>0</v>
      </c>
      <c r="L49" s="195">
        <v>0</v>
      </c>
      <c r="M49" s="194">
        <v>0</v>
      </c>
      <c r="N49" s="194">
        <v>0</v>
      </c>
    </row>
    <row r="50" spans="2:14" ht="15.75" x14ac:dyDescent="0.25">
      <c r="B50" s="196" t="s">
        <v>38</v>
      </c>
      <c r="C50" s="197">
        <v>76</v>
      </c>
      <c r="D50" s="197">
        <v>54</v>
      </c>
      <c r="E50" s="197">
        <v>22</v>
      </c>
      <c r="F50" s="197">
        <v>0</v>
      </c>
      <c r="G50" s="197">
        <v>48</v>
      </c>
      <c r="H50" s="197">
        <v>27</v>
      </c>
      <c r="I50" s="197">
        <v>21</v>
      </c>
      <c r="J50" s="197">
        <v>0</v>
      </c>
      <c r="K50" s="197">
        <v>111</v>
      </c>
      <c r="L50" s="198">
        <v>74</v>
      </c>
      <c r="M50" s="197">
        <v>36</v>
      </c>
      <c r="N50" s="197">
        <v>1</v>
      </c>
    </row>
    <row r="51" spans="2:14" ht="15.75" x14ac:dyDescent="0.25">
      <c r="B51" s="193" t="s">
        <v>37</v>
      </c>
      <c r="C51" s="194">
        <v>0</v>
      </c>
      <c r="D51" s="194">
        <v>0</v>
      </c>
      <c r="E51" s="194">
        <v>0</v>
      </c>
      <c r="F51" s="194">
        <v>0</v>
      </c>
      <c r="G51" s="194">
        <v>0</v>
      </c>
      <c r="H51" s="194">
        <v>0</v>
      </c>
      <c r="I51" s="194">
        <v>0</v>
      </c>
      <c r="J51" s="194">
        <v>0</v>
      </c>
      <c r="K51" s="194">
        <v>1</v>
      </c>
      <c r="L51" s="195">
        <v>1</v>
      </c>
      <c r="M51" s="194">
        <v>0</v>
      </c>
      <c r="N51" s="194">
        <v>0</v>
      </c>
    </row>
    <row r="52" spans="2:14" ht="15.75" x14ac:dyDescent="0.25">
      <c r="B52" s="196" t="s">
        <v>39</v>
      </c>
      <c r="C52" s="197">
        <v>635</v>
      </c>
      <c r="D52" s="197">
        <v>458</v>
      </c>
      <c r="E52" s="197">
        <v>177</v>
      </c>
      <c r="F52" s="197">
        <v>0</v>
      </c>
      <c r="G52" s="197">
        <v>611</v>
      </c>
      <c r="H52" s="197">
        <v>417</v>
      </c>
      <c r="I52" s="197">
        <v>194</v>
      </c>
      <c r="J52" s="197">
        <v>0</v>
      </c>
      <c r="K52" s="197">
        <v>839</v>
      </c>
      <c r="L52" s="198">
        <v>599</v>
      </c>
      <c r="M52" s="197">
        <v>240</v>
      </c>
      <c r="N52" s="197">
        <v>0</v>
      </c>
    </row>
    <row r="53" spans="2:14" ht="15.75" x14ac:dyDescent="0.25">
      <c r="B53" s="235" t="s">
        <v>40</v>
      </c>
      <c r="C53" s="235">
        <f>SUM(C54:C56)</f>
        <v>112</v>
      </c>
      <c r="D53" s="235">
        <f t="shared" ref="D53:N53" si="3">SUM(D54:D56)</f>
        <v>57</v>
      </c>
      <c r="E53" s="235">
        <f t="shared" si="3"/>
        <v>55</v>
      </c>
      <c r="F53" s="235">
        <f t="shared" si="3"/>
        <v>0</v>
      </c>
      <c r="G53" s="235">
        <f t="shared" si="3"/>
        <v>71</v>
      </c>
      <c r="H53" s="235">
        <f t="shared" si="3"/>
        <v>38</v>
      </c>
      <c r="I53" s="235">
        <f t="shared" si="3"/>
        <v>33</v>
      </c>
      <c r="J53" s="235">
        <f t="shared" si="3"/>
        <v>0</v>
      </c>
      <c r="K53" s="235">
        <f t="shared" si="3"/>
        <v>76</v>
      </c>
      <c r="L53" s="235">
        <f t="shared" si="3"/>
        <v>49</v>
      </c>
      <c r="M53" s="235">
        <f t="shared" si="3"/>
        <v>27</v>
      </c>
      <c r="N53" s="235">
        <f t="shared" si="3"/>
        <v>0</v>
      </c>
    </row>
    <row r="54" spans="2:14" ht="15.75" x14ac:dyDescent="0.25">
      <c r="B54" s="237" t="s">
        <v>41</v>
      </c>
      <c r="C54" s="191">
        <v>78</v>
      </c>
      <c r="D54" s="191">
        <v>44</v>
      </c>
      <c r="E54" s="191">
        <v>34</v>
      </c>
      <c r="F54" s="191">
        <v>0</v>
      </c>
      <c r="G54" s="191">
        <v>33</v>
      </c>
      <c r="H54" s="191">
        <v>18</v>
      </c>
      <c r="I54" s="191">
        <v>15</v>
      </c>
      <c r="J54" s="191">
        <v>0</v>
      </c>
      <c r="K54" s="191">
        <v>43</v>
      </c>
      <c r="L54" s="192">
        <v>28</v>
      </c>
      <c r="M54" s="191">
        <v>15</v>
      </c>
      <c r="N54" s="191">
        <v>0</v>
      </c>
    </row>
    <row r="55" spans="2:14" ht="15.75" x14ac:dyDescent="0.25">
      <c r="B55" s="193" t="s">
        <v>42</v>
      </c>
      <c r="C55" s="194">
        <v>13</v>
      </c>
      <c r="D55" s="194">
        <v>4</v>
      </c>
      <c r="E55" s="194">
        <v>9</v>
      </c>
      <c r="F55" s="194">
        <v>0</v>
      </c>
      <c r="G55" s="194">
        <v>3</v>
      </c>
      <c r="H55" s="194">
        <v>2</v>
      </c>
      <c r="I55" s="194">
        <v>1</v>
      </c>
      <c r="J55" s="194">
        <v>0</v>
      </c>
      <c r="K55" s="194">
        <v>4</v>
      </c>
      <c r="L55" s="195">
        <v>3</v>
      </c>
      <c r="M55" s="194">
        <v>1</v>
      </c>
      <c r="N55" s="194">
        <v>0</v>
      </c>
    </row>
    <row r="56" spans="2:14" ht="15.75" x14ac:dyDescent="0.25">
      <c r="B56" s="196" t="s">
        <v>43</v>
      </c>
      <c r="C56" s="197">
        <v>21</v>
      </c>
      <c r="D56" s="197">
        <v>9</v>
      </c>
      <c r="E56" s="197">
        <v>12</v>
      </c>
      <c r="F56" s="197">
        <v>0</v>
      </c>
      <c r="G56" s="197">
        <v>35</v>
      </c>
      <c r="H56" s="197">
        <v>18</v>
      </c>
      <c r="I56" s="197">
        <v>17</v>
      </c>
      <c r="J56" s="197">
        <v>0</v>
      </c>
      <c r="K56" s="197">
        <v>29</v>
      </c>
      <c r="L56" s="198">
        <v>18</v>
      </c>
      <c r="M56" s="197">
        <v>11</v>
      </c>
      <c r="N56" s="197">
        <v>0</v>
      </c>
    </row>
    <row r="57" spans="2:14" ht="15.75" x14ac:dyDescent="0.25">
      <c r="B57" s="235" t="s">
        <v>44</v>
      </c>
      <c r="C57" s="235">
        <f>SUM(C58:C61)</f>
        <v>144</v>
      </c>
      <c r="D57" s="235">
        <f t="shared" ref="D57:N57" si="4">SUM(D58:D61)</f>
        <v>101</v>
      </c>
      <c r="E57" s="235">
        <f t="shared" si="4"/>
        <v>43</v>
      </c>
      <c r="F57" s="235">
        <f t="shared" si="4"/>
        <v>0</v>
      </c>
      <c r="G57" s="235">
        <f t="shared" si="4"/>
        <v>356</v>
      </c>
      <c r="H57" s="235">
        <f t="shared" si="4"/>
        <v>218</v>
      </c>
      <c r="I57" s="235">
        <f t="shared" si="4"/>
        <v>137</v>
      </c>
      <c r="J57" s="235">
        <f t="shared" si="4"/>
        <v>1</v>
      </c>
      <c r="K57" s="235">
        <f t="shared" si="4"/>
        <v>300</v>
      </c>
      <c r="L57" s="235">
        <f t="shared" si="4"/>
        <v>196</v>
      </c>
      <c r="M57" s="235">
        <f t="shared" si="4"/>
        <v>104</v>
      </c>
      <c r="N57" s="235">
        <f t="shared" si="4"/>
        <v>0</v>
      </c>
    </row>
    <row r="58" spans="2:14" ht="15.75" x14ac:dyDescent="0.25">
      <c r="B58" s="196" t="s">
        <v>45</v>
      </c>
      <c r="C58" s="197">
        <v>131</v>
      </c>
      <c r="D58" s="197">
        <v>92</v>
      </c>
      <c r="E58" s="197">
        <v>39</v>
      </c>
      <c r="F58" s="197">
        <v>0</v>
      </c>
      <c r="G58" s="197">
        <v>275</v>
      </c>
      <c r="H58" s="197">
        <v>187</v>
      </c>
      <c r="I58" s="197">
        <v>87</v>
      </c>
      <c r="J58" s="197">
        <v>1</v>
      </c>
      <c r="K58" s="197">
        <v>251</v>
      </c>
      <c r="L58" s="198">
        <v>173</v>
      </c>
      <c r="M58" s="197">
        <v>78</v>
      </c>
      <c r="N58" s="197">
        <v>0</v>
      </c>
    </row>
    <row r="59" spans="2:14" ht="15.75" x14ac:dyDescent="0.25">
      <c r="B59" s="193" t="s">
        <v>46</v>
      </c>
      <c r="C59" s="194">
        <v>8</v>
      </c>
      <c r="D59" s="194">
        <v>6</v>
      </c>
      <c r="E59" s="194">
        <v>2</v>
      </c>
      <c r="F59" s="194">
        <v>0</v>
      </c>
      <c r="G59" s="194">
        <v>2</v>
      </c>
      <c r="H59" s="194">
        <v>1</v>
      </c>
      <c r="I59" s="194">
        <v>1</v>
      </c>
      <c r="J59" s="194">
        <v>0</v>
      </c>
      <c r="K59" s="194">
        <v>5</v>
      </c>
      <c r="L59" s="195">
        <v>5</v>
      </c>
      <c r="M59" s="194">
        <v>0</v>
      </c>
      <c r="N59" s="194">
        <v>0</v>
      </c>
    </row>
    <row r="60" spans="2:14" ht="15.75" x14ac:dyDescent="0.25">
      <c r="B60" s="196" t="s">
        <v>47</v>
      </c>
      <c r="C60" s="197">
        <v>0</v>
      </c>
      <c r="D60" s="197">
        <v>0</v>
      </c>
      <c r="E60" s="197">
        <v>0</v>
      </c>
      <c r="F60" s="197">
        <v>0</v>
      </c>
      <c r="G60" s="197">
        <v>0</v>
      </c>
      <c r="H60" s="197">
        <v>0</v>
      </c>
      <c r="I60" s="197">
        <v>0</v>
      </c>
      <c r="J60" s="197">
        <v>0</v>
      </c>
      <c r="K60" s="197">
        <v>0</v>
      </c>
      <c r="L60" s="198">
        <v>0</v>
      </c>
      <c r="M60" s="197">
        <v>0</v>
      </c>
      <c r="N60" s="197">
        <v>0</v>
      </c>
    </row>
    <row r="61" spans="2:14" ht="15.75" customHeight="1" x14ac:dyDescent="0.25">
      <c r="B61" s="193" t="s">
        <v>48</v>
      </c>
      <c r="C61" s="194">
        <v>5</v>
      </c>
      <c r="D61" s="194">
        <v>3</v>
      </c>
      <c r="E61" s="194">
        <v>2</v>
      </c>
      <c r="F61" s="194">
        <v>0</v>
      </c>
      <c r="G61" s="194">
        <v>79</v>
      </c>
      <c r="H61" s="194">
        <v>30</v>
      </c>
      <c r="I61" s="194">
        <v>49</v>
      </c>
      <c r="J61" s="194">
        <v>0</v>
      </c>
      <c r="K61" s="194">
        <v>44</v>
      </c>
      <c r="L61" s="195">
        <v>18</v>
      </c>
      <c r="M61" s="194">
        <v>26</v>
      </c>
      <c r="N61" s="194">
        <v>0</v>
      </c>
    </row>
    <row r="62" spans="2:14" ht="15.75" customHeight="1" x14ac:dyDescent="0.25">
      <c r="B62" s="200" t="s">
        <v>183</v>
      </c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2"/>
    </row>
    <row r="63" spans="2:14" s="2" customFormat="1" ht="15.75" x14ac:dyDescent="0.25"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</row>
    <row r="64" spans="2:14" s="2" customFormat="1" ht="15.75" x14ac:dyDescent="0.25"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</row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</sheetData>
  <mergeCells count="12">
    <mergeCell ref="B62:N62"/>
    <mergeCell ref="B27:N27"/>
    <mergeCell ref="B29:N29"/>
    <mergeCell ref="C30:F30"/>
    <mergeCell ref="G30:J30"/>
    <mergeCell ref="K30:N30"/>
    <mergeCell ref="B3:B4"/>
    <mergeCell ref="B30:B31"/>
    <mergeCell ref="B2:N2"/>
    <mergeCell ref="C3:F3"/>
    <mergeCell ref="G3:J3"/>
    <mergeCell ref="K3:N3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CGIL</vt:lpstr>
      <vt:lpstr>CTPS_CAGED</vt:lpstr>
      <vt:lpstr>SISMIGRA</vt:lpstr>
      <vt:lpstr>STI</vt:lpstr>
      <vt:lpstr>SOLIC_REFÚGIO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Tadeu Ribeiro de Oliveira</dc:creator>
  <cp:lastModifiedBy>Usuário do Windows</cp:lastModifiedBy>
  <dcterms:created xsi:type="dcterms:W3CDTF">2018-08-24T12:25:30Z</dcterms:created>
  <dcterms:modified xsi:type="dcterms:W3CDTF">2019-06-19T22:02:04Z</dcterms:modified>
</cp:coreProperties>
</file>